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2.bin" ContentType="application/vnd.openxmlformats-officedocument.oleObject"/>
  <Override PartName="/xl/charts/chart1.xml" ContentType="application/vnd.openxmlformats-officedocument.drawingml.chart+xml"/>
  <Override PartName="/xl/drawings/drawing3.xml" ContentType="application/vnd.openxmlformats-officedocument.drawing+xml"/>
  <Override PartName="/xl/embeddings/oleObject3.bin" ContentType="application/vnd.openxmlformats-officedocument.oleObject"/>
  <Override PartName="/xl/charts/chart2.xml" ContentType="application/vnd.openxmlformats-officedocument.drawingml.chart+xml"/>
  <Override PartName="/xl/drawings/drawing4.xml" ContentType="application/vnd.openxmlformats-officedocument.drawing+xml"/>
  <Override PartName="/xl/embeddings/oleObject4.bin" ContentType="application/vnd.openxmlformats-officedocument.oleObject"/>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workbookProtection workbookAlgorithmName="SHA-512" workbookHashValue="/q9e2J8Jz1ekhalU1w+UTuqpQWpmMCw3hLXFwyxOiD+Id3hbmaJFi5kj+yv08T7WVhhLOTZ7VHEt7SNl+l/ISg==" workbookSaltValue="1pMh36q1SNZ0B1w4gcvtYA==" workbookSpinCount="100000" lockStructure="1"/>
  <bookViews>
    <workbookView xWindow="13380" yWindow="0" windowWidth="15420" windowHeight="12330"/>
  </bookViews>
  <sheets>
    <sheet name="SET-G. Recursos Humanos" sheetId="1" r:id="rId1"/>
    <sheet name="01" sheetId="55" r:id="rId2"/>
    <sheet name="02" sheetId="56" r:id="rId3"/>
    <sheet name="03" sheetId="60" r:id="rId4"/>
  </sheets>
  <definedNames>
    <definedName name="_xlnm.Print_Titles" localSheetId="0">'SET-G. Recursos Humanos'!$1:$5</definedName>
  </definedNames>
  <calcPr calcId="144525"/>
</workbook>
</file>

<file path=xl/calcChain.xml><?xml version="1.0" encoding="utf-8"?>
<calcChain xmlns="http://schemas.openxmlformats.org/spreadsheetml/2006/main">
  <c r="D19" i="60" l="1"/>
  <c r="C19" i="60"/>
  <c r="E19" i="60"/>
  <c r="F19" i="60"/>
  <c r="G19" i="60"/>
  <c r="H19" i="60"/>
  <c r="I19" i="60"/>
  <c r="O18" i="56" l="1"/>
  <c r="O17" i="56" s="1"/>
  <c r="D17" i="56"/>
  <c r="E17" i="56"/>
  <c r="F17" i="56"/>
  <c r="G17" i="56"/>
  <c r="H17" i="56"/>
  <c r="I17" i="56"/>
  <c r="J17" i="56"/>
  <c r="K17" i="56"/>
  <c r="L17" i="56"/>
  <c r="M17" i="56"/>
  <c r="N17" i="56"/>
  <c r="C17" i="56"/>
  <c r="C17" i="60" l="1"/>
  <c r="X6" i="1"/>
  <c r="W6" i="1"/>
  <c r="V6" i="1"/>
  <c r="U6" i="1"/>
  <c r="T6" i="1"/>
  <c r="D17" i="60"/>
  <c r="E17" i="60"/>
  <c r="F17" i="60"/>
  <c r="G17" i="60"/>
  <c r="H17" i="60"/>
  <c r="I17" i="60"/>
  <c r="J17" i="60"/>
  <c r="K17" i="60"/>
  <c r="L17" i="60"/>
  <c r="M17" i="60"/>
  <c r="N17" i="60"/>
  <c r="F4" i="55" l="1"/>
  <c r="O16" i="60" l="1"/>
  <c r="C16" i="60" s="1"/>
  <c r="O15" i="60"/>
  <c r="C15" i="60" s="1"/>
  <c r="O16" i="56"/>
  <c r="O15" i="56"/>
  <c r="O16" i="55"/>
  <c r="C16" i="55" s="1"/>
  <c r="O15" i="55"/>
  <c r="C15" i="55" s="1"/>
  <c r="C16" i="56" l="1"/>
  <c r="K16" i="56"/>
  <c r="K15" i="56"/>
  <c r="C15" i="56"/>
  <c r="O19" i="60"/>
  <c r="F5" i="60"/>
  <c r="F5" i="56"/>
  <c r="F5" i="55"/>
  <c r="O19" i="55" l="1"/>
  <c r="O18" i="55"/>
  <c r="F3" i="60"/>
  <c r="F3" i="56"/>
  <c r="F3" i="55"/>
  <c r="O18" i="60"/>
  <c r="O17" i="60" s="1"/>
  <c r="L22" i="60"/>
  <c r="H22" i="60"/>
  <c r="D22" i="60"/>
  <c r="I9" i="60"/>
  <c r="F9" i="60"/>
  <c r="A9" i="60"/>
  <c r="G6" i="60"/>
  <c r="F4" i="60"/>
  <c r="X8" i="1"/>
  <c r="W8" i="1"/>
  <c r="V8" i="1"/>
  <c r="U8" i="1"/>
  <c r="T8" i="1"/>
  <c r="S8" i="1"/>
  <c r="R8" i="1"/>
  <c r="Q8" i="1"/>
  <c r="P8" i="1"/>
  <c r="O8" i="1"/>
  <c r="N8" i="1"/>
  <c r="M8" i="1"/>
  <c r="N16" i="60"/>
  <c r="M16" i="60"/>
  <c r="L16" i="60"/>
  <c r="K16" i="60"/>
  <c r="J16" i="60"/>
  <c r="I16" i="60"/>
  <c r="H16" i="60"/>
  <c r="G16" i="60"/>
  <c r="F16" i="60"/>
  <c r="E16" i="60"/>
  <c r="D16" i="60"/>
  <c r="N15" i="60"/>
  <c r="M15" i="60"/>
  <c r="L15" i="60"/>
  <c r="K15" i="60"/>
  <c r="J15" i="60"/>
  <c r="I15" i="60"/>
  <c r="H15" i="60"/>
  <c r="G15" i="60"/>
  <c r="F15" i="60"/>
  <c r="E15" i="60"/>
  <c r="D15" i="60"/>
  <c r="H9" i="60"/>
  <c r="L8" i="1" l="1"/>
  <c r="L22" i="56"/>
  <c r="H22" i="56"/>
  <c r="D22" i="56"/>
  <c r="I9" i="56"/>
  <c r="F9" i="56"/>
  <c r="A9" i="56"/>
  <c r="G6" i="56"/>
  <c r="F4" i="56"/>
  <c r="V7" i="1"/>
  <c r="L7" i="1"/>
  <c r="X7" i="1"/>
  <c r="W7" i="1"/>
  <c r="U7" i="1"/>
  <c r="T7" i="1"/>
  <c r="S7" i="1"/>
  <c r="R7" i="1"/>
  <c r="Q7" i="1"/>
  <c r="P7" i="1"/>
  <c r="O7" i="1"/>
  <c r="N7" i="1"/>
  <c r="M7" i="1"/>
  <c r="N16" i="56"/>
  <c r="M16" i="56"/>
  <c r="L16" i="56"/>
  <c r="J16" i="56"/>
  <c r="I16" i="56"/>
  <c r="H16" i="56"/>
  <c r="G16" i="56"/>
  <c r="F16" i="56"/>
  <c r="E16" i="56"/>
  <c r="D16" i="56"/>
  <c r="N15" i="56"/>
  <c r="M15" i="56"/>
  <c r="L15" i="56"/>
  <c r="J15" i="56"/>
  <c r="I15" i="56"/>
  <c r="H15" i="56"/>
  <c r="G15" i="56"/>
  <c r="F15" i="56"/>
  <c r="E15" i="56"/>
  <c r="D15" i="56"/>
  <c r="H9" i="56"/>
  <c r="L22" i="55"/>
  <c r="H22" i="55"/>
  <c r="D22" i="55"/>
  <c r="I9" i="55"/>
  <c r="F9" i="55"/>
  <c r="A9" i="55"/>
  <c r="G6" i="55"/>
  <c r="O17" i="55"/>
  <c r="L6" i="1" s="1"/>
  <c r="N17" i="55"/>
  <c r="M17" i="55"/>
  <c r="L17" i="55"/>
  <c r="K17" i="55"/>
  <c r="J17" i="55"/>
  <c r="I17" i="55"/>
  <c r="S6" i="1" s="1"/>
  <c r="H17" i="55"/>
  <c r="R6" i="1" s="1"/>
  <c r="G17" i="55"/>
  <c r="Q6" i="1" s="1"/>
  <c r="F17" i="55"/>
  <c r="P6" i="1" s="1"/>
  <c r="E17" i="55"/>
  <c r="O6" i="1" s="1"/>
  <c r="D17" i="55"/>
  <c r="N6" i="1" s="1"/>
  <c r="C17" i="55"/>
  <c r="M6" i="1" s="1"/>
  <c r="N16" i="55"/>
  <c r="M16" i="55"/>
  <c r="L16" i="55"/>
  <c r="K16" i="55"/>
  <c r="J16" i="55"/>
  <c r="I16" i="55"/>
  <c r="H16" i="55"/>
  <c r="G16" i="55"/>
  <c r="F16" i="55"/>
  <c r="E16" i="55"/>
  <c r="D16" i="55"/>
  <c r="N15" i="55"/>
  <c r="M15" i="55"/>
  <c r="L15" i="55"/>
  <c r="K15" i="55"/>
  <c r="J15" i="55"/>
  <c r="I15" i="55"/>
  <c r="H15" i="55"/>
  <c r="G15" i="55"/>
  <c r="F15" i="55"/>
  <c r="E15" i="55"/>
  <c r="D15" i="55"/>
  <c r="H9" i="55"/>
</calcChain>
</file>

<file path=xl/comments1.xml><?xml version="1.0" encoding="utf-8"?>
<comments xmlns="http://schemas.openxmlformats.org/spreadsheetml/2006/main">
  <authors>
    <author>WILSON</author>
  </authors>
  <commentList>
    <comment ref="J4" authorId="0">
      <text>
        <r>
          <rPr>
            <sz val="9"/>
            <color indexed="81"/>
            <rFont val="Tahoma"/>
            <family val="2"/>
          </rPr>
          <t xml:space="preserve">
Recomendable dejar como línea base el resultado final del indicador en el año inmediatamente anterior</t>
        </r>
      </text>
    </comment>
    <comment ref="K4" authorId="0">
      <text>
        <r>
          <rPr>
            <sz val="9"/>
            <color indexed="81"/>
            <rFont val="Tahoma"/>
            <family val="2"/>
          </rPr>
          <t xml:space="preserve">
Importante aquí establecer para cada indicador la meta final deseada de forma razonable, que se proyecta al cierre de la presente vigencia</t>
        </r>
      </text>
    </comment>
  </commentList>
</comments>
</file>

<file path=xl/sharedStrings.xml><?xml version="1.0" encoding="utf-8"?>
<sst xmlns="http://schemas.openxmlformats.org/spreadsheetml/2006/main" count="276" uniqueCount="128">
  <si>
    <t>PROCESO</t>
  </si>
  <si>
    <t>NOMBRE DEL INDICADOR</t>
  </si>
  <si>
    <t>OBJETIVO DEL INDICADOR</t>
  </si>
  <si>
    <t xml:space="preserve"> </t>
  </si>
  <si>
    <t>Mensual</t>
  </si>
  <si>
    <t>FORMULA DEL INDICADOR</t>
  </si>
  <si>
    <t>INTERPRETACIÓN SITUACIÓN</t>
  </si>
  <si>
    <t>OPTIMA</t>
  </si>
  <si>
    <t>ENE</t>
  </si>
  <si>
    <t>FEB</t>
  </si>
  <si>
    <t>MAR</t>
  </si>
  <si>
    <t>ABR</t>
  </si>
  <si>
    <t>MAY</t>
  </si>
  <si>
    <t>JUN</t>
  </si>
  <si>
    <t>JUL</t>
  </si>
  <si>
    <t>AGO</t>
  </si>
  <si>
    <t>SEP</t>
  </si>
  <si>
    <t>OCT</t>
  </si>
  <si>
    <t>NOV</t>
  </si>
  <si>
    <t>DIC</t>
  </si>
  <si>
    <r>
      <rPr>
        <sz val="10"/>
        <rFont val="Tahoma"/>
        <family val="2"/>
      </rPr>
      <t xml:space="preserve">FORMATO: </t>
    </r>
    <r>
      <rPr>
        <b/>
        <sz val="10"/>
        <rFont val="Tahoma"/>
        <family val="2"/>
      </rPr>
      <t>MATRIZ DE REGISTRO Y MEDICIÓN DE INDICADORES</t>
    </r>
  </si>
  <si>
    <t>CÓDIGO DEL INDICADOR</t>
  </si>
  <si>
    <t>Objetivo</t>
  </si>
  <si>
    <t>Unidad de medida</t>
  </si>
  <si>
    <t>Formula</t>
  </si>
  <si>
    <t>Meta</t>
  </si>
  <si>
    <t>Frecuencia</t>
  </si>
  <si>
    <t>Fuente de Información</t>
  </si>
  <si>
    <t>Responsable</t>
  </si>
  <si>
    <t>Por obtener Datos</t>
  </si>
  <si>
    <t>Por Análizar Datos</t>
  </si>
  <si>
    <t>MEDICIÓN DE DATOS:</t>
  </si>
  <si>
    <t>MES</t>
  </si>
  <si>
    <t>ACUM</t>
  </si>
  <si>
    <t>RANGOS DE EVALUACIÓN</t>
  </si>
  <si>
    <t>%</t>
  </si>
  <si>
    <t>ANÁLISIS GRÁFICO (Tendencia del indicador)</t>
  </si>
  <si>
    <t>VARIABLES</t>
  </si>
  <si>
    <t>METODOLOGIA PARA OBTENER LOS DATOS:</t>
  </si>
  <si>
    <t>LINEA BASE</t>
  </si>
  <si>
    <t>PERIODICIDAD REPORTE</t>
  </si>
  <si>
    <t>IN01</t>
  </si>
  <si>
    <t>IN02</t>
  </si>
  <si>
    <t>IN03</t>
  </si>
  <si>
    <t>SET INDICADORES GESTIÓN</t>
  </si>
  <si>
    <t xml:space="preserve">PROCESO: </t>
  </si>
  <si>
    <t>Anual</t>
  </si>
  <si>
    <t>Trimestral</t>
  </si>
  <si>
    <t>Acum.</t>
  </si>
  <si>
    <t>TIPO DE INDICADOR</t>
  </si>
  <si>
    <t>Eficacia</t>
  </si>
  <si>
    <t>Efectividad</t>
  </si>
  <si>
    <r>
      <rPr>
        <b/>
        <sz val="9"/>
        <rFont val="Tahoma"/>
        <family val="2"/>
      </rPr>
      <t>ANÁLISIS DE MEDICIÓN</t>
    </r>
    <r>
      <rPr>
        <sz val="9"/>
        <rFont val="Tahoma"/>
        <family val="2"/>
      </rPr>
      <t xml:space="preserve"> (Cumplimiento de metas, comportamiento histórico, tendencias, causas):</t>
    </r>
  </si>
  <si>
    <r>
      <rPr>
        <b/>
        <sz val="9"/>
        <rFont val="Tahoma"/>
        <family val="2"/>
      </rPr>
      <t>ACCIONES DE MEJORAMIENTO REQUERIDAS</t>
    </r>
    <r>
      <rPr>
        <sz val="9"/>
        <rFont val="Tahoma"/>
        <family val="2"/>
      </rPr>
      <t xml:space="preserve"> (Acciones a tomar cuando se evidencie el incumplimiento de las metas propuestas):</t>
    </r>
  </si>
  <si>
    <t>Fecha</t>
  </si>
  <si>
    <t>ACEPTABLE</t>
  </si>
  <si>
    <t>DEFICIENTE</t>
  </si>
  <si>
    <t>Bimensual</t>
  </si>
  <si>
    <t>Cuatrimestral</t>
  </si>
  <si>
    <t>Semestral</t>
  </si>
  <si>
    <t>TIPO INDICADOR</t>
  </si>
  <si>
    <t>Versión 2,0</t>
  </si>
  <si>
    <t>GESTIÓN DE PROYECTOS</t>
  </si>
  <si>
    <t>GESTIÓN DE PORTAFOLIO</t>
  </si>
  <si>
    <t>GESTIÓN DE OPORTUNIDADES</t>
  </si>
  <si>
    <t>GESTIÓN DE BIENES Y SERVICIOS</t>
  </si>
  <si>
    <t>GESTIÓN JURÍDICA - CONTRATACIÓN</t>
  </si>
  <si>
    <t>TECNOLOGIAS DE LA INFORMACIÓN Y LA COMUNICACIÓN - TIC'S</t>
  </si>
  <si>
    <t>MEJORAMIENTO CONTINUO</t>
  </si>
  <si>
    <t>GESTIÓN DE RECURSOS HUMANOS</t>
  </si>
  <si>
    <t>GESTIÓN DE SERVICIOS PÚBLICOS</t>
  </si>
  <si>
    <t>GESTIÓN DEL CONOCIMIENTO</t>
  </si>
  <si>
    <t>GESTIÓN FINANCIERA</t>
  </si>
  <si>
    <t>CONTROL INTERNO</t>
  </si>
  <si>
    <t>DIRECCIONAMIENTO ESTRATÉGICO</t>
  </si>
  <si>
    <t xml:space="preserve">Eficiencia </t>
  </si>
  <si>
    <t>GRUPO DE GESTIÓN DE PROYECTOS</t>
  </si>
  <si>
    <t>GRUPO DE GESTIÓN DE PORTAFOLIO</t>
  </si>
  <si>
    <t>GRUPO DE GESTIÓN DE OPORTUNIDADES</t>
  </si>
  <si>
    <t>GRUPO DE GESTIÓN DE BIENES Y SERVICIOS</t>
  </si>
  <si>
    <t>GRUPO DE GESTIÓN JURÍDICA - CONTRATACIÓN</t>
  </si>
  <si>
    <t>GRUPO DE TECNOLOGIAS DE LA INFORMACIÓN Y LA COMUNICACIÓN - TIC'S</t>
  </si>
  <si>
    <t>GRUPO DE MEJORAMIENTO CONTINUO</t>
  </si>
  <si>
    <t>GRUPO DE GESTIÓN DE RECURSOS HUMANOS</t>
  </si>
  <si>
    <t>GRUPO DE GESTIÓN DE SERVICIOS PÚBLICOS</t>
  </si>
  <si>
    <t>GRUPO DE GESTIÓN DEL CONOCIMIENTO</t>
  </si>
  <si>
    <t>GRUPO DE GESTIÓN FINANCIERA</t>
  </si>
  <si>
    <t>GRUPO DE CONTROL INTERNO</t>
  </si>
  <si>
    <t>GRUPO DE DIRECCIONAMIENTO ESTRATÉGICO</t>
  </si>
  <si>
    <t>AH-TH-</t>
  </si>
  <si>
    <t>Menor al 59%</t>
  </si>
  <si>
    <t>Entre 60% y 70%</t>
  </si>
  <si>
    <t>Entre 71% y 100%</t>
  </si>
  <si>
    <t>(Total de capacitaciones realizadas /Capacitaciones programadas) * 100</t>
  </si>
  <si>
    <t xml:space="preserve">Garantizar la formación adecuada  a los funcionarios de la entidad de acuerdo al Plan de Formación y Capacitación para cada vigencia. </t>
  </si>
  <si>
    <t>RESULTADOS DE LA VIGENCIA</t>
  </si>
  <si>
    <t>Indice de Satisfacción de Empleados (ISE).</t>
  </si>
  <si>
    <t>META 2018</t>
  </si>
  <si>
    <t>VIGENCIA 2018</t>
  </si>
  <si>
    <t>Medir el nivel de satisfacción de los funcionarios sobre el clima laboral y el ambiente de trabajo.</t>
  </si>
  <si>
    <t>RESULTADOS VIGENCIA 2018</t>
  </si>
  <si>
    <t xml:space="preserve">Cumplimiento de programas de formación y capacitación. </t>
  </si>
  <si>
    <t>Indice de Frecuencia Accidentes Incapacitantes (LTIF)</t>
  </si>
  <si>
    <t>Este indicador de Seguridad y Salud en el Trabjo mide la tasa de frecuencia de lesiones con incapacidad por un millón de horas empleado.</t>
  </si>
  <si>
    <t>Número total de capacitaciones realizadas</t>
  </si>
  <si>
    <t>Total capacitaciones programadas</t>
  </si>
  <si>
    <t>Número de horas - empleado trabajadas</t>
  </si>
  <si>
    <t>META  AÑO 2018</t>
  </si>
  <si>
    <t>Entre 81% y 100%</t>
  </si>
  <si>
    <t>Entre 61% y 80%</t>
  </si>
  <si>
    <t>Menor al 61%</t>
  </si>
  <si>
    <t>&lt;= 5</t>
  </si>
  <si>
    <t>Mayor al 10</t>
  </si>
  <si>
    <t>Resultado ponderación encuesta aplicada en la vigencia - ISE</t>
  </si>
  <si>
    <t>Entre 5.1 y 10</t>
  </si>
  <si>
    <t>Resultado ponderación encuesta</t>
  </si>
  <si>
    <t>(Número de lesiones con incapacidad X 1.000.000 / Número de horas-empleado trabajadas).</t>
  </si>
  <si>
    <t>Número de lesiones con incapacidad * 1'000.000</t>
  </si>
  <si>
    <r>
      <rPr>
        <sz val="11"/>
        <color theme="1"/>
        <rFont val="Calibri"/>
        <family val="2"/>
        <scheme val="minor"/>
      </rPr>
      <t xml:space="preserve">FORMATO: </t>
    </r>
    <r>
      <rPr>
        <sz val="11"/>
        <color theme="1"/>
        <rFont val="Calibri"/>
        <family val="2"/>
        <scheme val="minor"/>
      </rPr>
      <t>MATRIZ DE REGISTRO Y MEDICIÓN DE INDICADORES</t>
    </r>
  </si>
  <si>
    <r>
      <rPr>
        <b/>
        <sz val="11"/>
        <color theme="1"/>
        <rFont val="Calibri"/>
        <family val="2"/>
        <scheme val="minor"/>
      </rPr>
      <t>ANÁLISIS DE MEDICIÓN</t>
    </r>
    <r>
      <rPr>
        <sz val="11"/>
        <color theme="1"/>
        <rFont val="Calibri"/>
        <family val="2"/>
        <scheme val="minor"/>
      </rPr>
      <t xml:space="preserve"> (Cumplimiento de metas, comportamiento histórico, tendencias, causas):</t>
    </r>
  </si>
  <si>
    <r>
      <rPr>
        <b/>
        <sz val="11"/>
        <color theme="1"/>
        <rFont val="Calibri"/>
        <family val="2"/>
        <scheme val="minor"/>
      </rPr>
      <t>ACCIONES DE MEJORAMIENTO REQUERIDAS</t>
    </r>
    <r>
      <rPr>
        <sz val="11"/>
        <color theme="1"/>
        <rFont val="Calibri"/>
        <family val="2"/>
        <scheme val="minor"/>
      </rPr>
      <t xml:space="preserve"> (Acciones a tomar cuando se evidencie el incumplimiento de las metas propuestas):</t>
    </r>
  </si>
  <si>
    <t>Capacitaciones realizadas: 
1. Socialización dinámica contable resolución CGN 470 de 2016 y marco normativo entidades de gobierno SPGR. Participante:  Ángela Lucía Narváez. Ministerio de Hacienda. 29 de enero de 2018.
2. Actualización Tributaria.  Participante:  Ángela Lucía Narváez.  Banco de Occidente. 31 de enero de 2018.</t>
  </si>
  <si>
    <t>Capacitaciones realizadas: 
1. SECOP II, SIA OBSERVA, Rendición de cuentas. Participantes:  Melba Charry, Juan Carlos Berján, Luz Miryam Osorio, Ángela Lucía Narváez.  Contraloría General de la Nación Regional Huila. 14 de febrero de 2018.
2.  Modelo Integrado de Planeación y Gestión MiPG.  Participante:  Melba Charry.  Contraloría General de la Nación. Febrero 19 de 2018.
3.  Videoconferencia alineación estratégica con las oficinas de Control Interno:  Participante:   Melba Charry.  SENA, Departamento Administrativo de la Función Pública. 20 de febrero de 2018.
4. Seminario taller Gestión de Presupuesto Público Colombiano.  Participante.  Luz Marina Vargas Pinto.  F&amp;C Consultores. 21, 22 y 23 de febrero de 2018.</t>
  </si>
  <si>
    <t>Capacitaciones realizadas: 
1. Conciliación Fiscal 2017.  Participante:  Ángela Lucía Narváez.  Araque Asociados Consultores. 9 de marzo de 2018.
2. Manejo aplicativo sistema presupuesto y giro de regalias SPGR.  Participantes.  Ángela Lucía Narváez, Luz Marina Vargas, Gloria Ortiz, Yaneth Toro. Ministerio de Hacienda. 15 y 16 de marzo de 2018.</t>
  </si>
  <si>
    <t>Capacitaciones realizadas: 
1. VIII Congreso Nacional de Talento Humano.  Participante:  César Augusto Vera Rodríguez.   F&amp;C Consultores. 19, 20 y 21 de Abril de 2018.
2. Capacitación SECOP II. Participantes.  Ana Mercedes Arias Lasso, Miguel Ángel Valencia. ESAP. 24, 25, 26 y 27 de Abril de 2018.</t>
  </si>
  <si>
    <t>Capacitaciones realizadas: 
1. Pautas para el manejo de las situaciones administrativas y novedades en salarios y prestaciones sociales.  Participante:  Patricia Barreiro.  F&amp;C Consultores.  17, 18 y 19 de mayo de 2018.</t>
  </si>
  <si>
    <t>Capacitaciones realizadas:  
1. I Taller teórico práctico sobre el proceso de información de fotogrametría capturada por Dron mediante el software PIX4D. Participante:  Luis Enrique Gallego. Sociedad colombiana de topógrafos - seccional Huila. 15 y 16 de julio de 2018.
2. Congreso nacional de presupuesto público.  Participante:  Luz Marina Vargas Pinto.  F&amp;C Consultores. 5, 6 y 7 de julio de 2018.
3. Los servicios públicos y las comunicaciones se orientan hacia la economía circular y el crecimiento Verde. Participante:  Germán Rodríguez. Andesco.  4, 5 y 6 de julio de 2018.
4. Ingreso al aplicativo sistema de certificación electrónica de tiempos laborados CETIL para la expedición del formulario único según el decreto 726 del 26 de abril de 2018. Participante:  Patricia Barreiro.  Ministerio de Hacienda.  17, 18 y 19 de julio de 2018.</t>
  </si>
  <si>
    <t>Capacitaciones realizadas: 
1. Taller de competencias "SOLO YO PUEDO HACERLO PERO NO PUEDO HACERLO SOLO". Participantes:  Funcioarios Aguas del Huila. Revivamos Talento Humano. 7 de junio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</si>
</sst>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40" x14ac:knownFonts="1">
    <font>
      <sz val="11"/>
      <color theme="1"/>
      <name val="Calibri"/>
      <family val="2"/>
      <scheme val="minor"/>
    </font>
    <font>
      <sz val="10"/>
      <name val="Arial"/>
      <family val="2"/>
    </font>
    <font>
      <sz val="10"/>
      <name val="Tahoma"/>
      <family val="2"/>
    </font>
    <font>
      <sz val="8"/>
      <name val="Tahoma"/>
      <family val="2"/>
    </font>
    <font>
      <b/>
      <sz val="10"/>
      <name val="Tahoma"/>
      <family val="2"/>
    </font>
    <font>
      <b/>
      <sz val="10"/>
      <color rgb="FFFF0000"/>
      <name val="Tahoma"/>
      <family val="2"/>
    </font>
    <font>
      <sz val="9"/>
      <name val="Tahoma"/>
      <family val="2"/>
    </font>
    <font>
      <b/>
      <sz val="9"/>
      <name val="Tahoma"/>
      <family val="2"/>
    </font>
    <font>
      <b/>
      <sz val="8"/>
      <name val="Tahoma"/>
      <family val="2"/>
    </font>
    <font>
      <i/>
      <sz val="10"/>
      <name val="Tahoma"/>
      <family val="2"/>
    </font>
    <font>
      <sz val="11"/>
      <name val="Arial"/>
      <family val="2"/>
    </font>
    <font>
      <sz val="9"/>
      <color indexed="81"/>
      <name val="Tahoma"/>
      <family val="2"/>
    </font>
    <font>
      <sz val="11"/>
      <color theme="1"/>
      <name val="Calibri"/>
      <family val="2"/>
      <scheme val="minor"/>
    </font>
    <font>
      <sz val="11"/>
      <color theme="1"/>
      <name val="Calibri"/>
      <family val="2"/>
      <scheme val="minor"/>
    </font>
    <font>
      <b/>
      <sz val="11"/>
      <color theme="1"/>
      <name val="Calibri"/>
      <family val="2"/>
      <scheme val="minor"/>
    </font>
    <font>
      <i/>
      <sz val="10"/>
      <color theme="1"/>
      <name val="Calibri"/>
      <family val="2"/>
      <scheme val="minor"/>
    </font>
    <font>
      <b/>
      <sz val="10"/>
      <color theme="1"/>
      <name val="Arial"/>
      <family val="2"/>
    </font>
    <font>
      <b/>
      <sz val="12"/>
      <color theme="1"/>
      <name val="Arial"/>
      <family val="2"/>
    </font>
    <font>
      <b/>
      <sz val="8"/>
      <color theme="1"/>
      <name val="Arial"/>
      <family val="2"/>
    </font>
    <font>
      <b/>
      <sz val="6"/>
      <color theme="1"/>
      <name val="Arial"/>
      <family val="2"/>
    </font>
    <font>
      <b/>
      <sz val="10"/>
      <color theme="1"/>
      <name val="Calibri"/>
      <family val="2"/>
      <scheme val="minor"/>
    </font>
    <font>
      <b/>
      <sz val="14"/>
      <color theme="1"/>
      <name val="Calibri"/>
      <family val="2"/>
      <scheme val="minor"/>
    </font>
    <font>
      <b/>
      <sz val="6"/>
      <name val="Arial"/>
      <family val="2"/>
    </font>
    <font>
      <sz val="8"/>
      <color theme="1"/>
      <name val="Calibri"/>
      <family val="2"/>
      <scheme val="minor"/>
    </font>
    <font>
      <b/>
      <sz val="8"/>
      <color indexed="8"/>
      <name val="Arial"/>
      <family val="2"/>
    </font>
    <font>
      <sz val="8"/>
      <name val="Arial"/>
      <family val="2"/>
    </font>
    <font>
      <sz val="8"/>
      <color indexed="8"/>
      <name val="Arial"/>
      <family val="2"/>
    </font>
    <font>
      <b/>
      <sz val="8"/>
      <name val="Arial"/>
      <family val="2"/>
    </font>
    <font>
      <sz val="11"/>
      <name val="Arial"/>
      <family val="2"/>
    </font>
    <font>
      <sz val="10"/>
      <color theme="1"/>
      <name val="Arial"/>
      <family val="2"/>
    </font>
    <font>
      <sz val="10"/>
      <name val="Tahoma"/>
      <family val="2"/>
    </font>
    <font>
      <b/>
      <sz val="10"/>
      <name val="Tahoma"/>
      <family val="2"/>
    </font>
    <font>
      <i/>
      <sz val="10"/>
      <name val="Tahoma"/>
      <family val="2"/>
    </font>
    <font>
      <b/>
      <sz val="8"/>
      <name val="Tahoma"/>
      <family val="2"/>
    </font>
    <font>
      <sz val="8"/>
      <name val="Tahoma"/>
      <family val="2"/>
    </font>
    <font>
      <b/>
      <sz val="10"/>
      <color rgb="FFFF0000"/>
      <name val="Tahoma"/>
      <family val="2"/>
    </font>
    <font>
      <sz val="9"/>
      <name val="Tahoma"/>
      <family val="2"/>
    </font>
    <font>
      <b/>
      <sz val="9"/>
      <name val="Tahoma"/>
      <family val="2"/>
    </font>
    <font>
      <sz val="11"/>
      <color theme="1"/>
      <name val="Calibri"/>
      <family val="2"/>
      <scheme val="minor"/>
    </font>
    <font>
      <sz val="11"/>
      <name val="Arial"/>
      <family val="2"/>
    </font>
  </fonts>
  <fills count="10">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49998474074526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double">
        <color auto="1"/>
      </right>
      <top style="double">
        <color auto="1"/>
      </top>
      <bottom style="double">
        <color auto="1"/>
      </bottom>
      <diagonal/>
    </border>
    <border>
      <left/>
      <right/>
      <top style="double">
        <color auto="1"/>
      </top>
      <bottom/>
      <diagonal/>
    </border>
    <border>
      <left/>
      <right style="double">
        <color auto="1"/>
      </right>
      <top style="double">
        <color auto="1"/>
      </top>
      <bottom/>
      <diagonal/>
    </border>
    <border>
      <left/>
      <right/>
      <top/>
      <bottom style="double">
        <color auto="1"/>
      </bottom>
      <diagonal/>
    </border>
    <border>
      <left/>
      <right style="double">
        <color auto="1"/>
      </right>
      <top/>
      <bottom style="double">
        <color auto="1"/>
      </bottom>
      <diagonal/>
    </border>
    <border>
      <left style="double">
        <color auto="1"/>
      </left>
      <right/>
      <top style="double">
        <color auto="1"/>
      </top>
      <bottom/>
      <diagonal/>
    </border>
    <border>
      <left style="double">
        <color auto="1"/>
      </left>
      <right/>
      <top/>
      <bottom style="double">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0" fontId="1" fillId="0" borderId="0"/>
    <xf numFmtId="9" fontId="12" fillId="0" borderId="0" applyFont="0" applyFill="0" applyBorder="0" applyAlignment="0" applyProtection="0"/>
  </cellStyleXfs>
  <cellXfs count="295">
    <xf numFmtId="0" fontId="0" fillId="0" borderId="0" xfId="0"/>
    <xf numFmtId="0" fontId="2" fillId="0" borderId="0" xfId="1" applyFont="1" applyAlignment="1">
      <alignment vertical="center"/>
    </xf>
    <xf numFmtId="0" fontId="2" fillId="0" borderId="1" xfId="1" applyFont="1" applyBorder="1" applyAlignment="1">
      <alignment vertical="center"/>
    </xf>
    <xf numFmtId="0" fontId="2" fillId="0" borderId="12" xfId="1" applyFont="1" applyBorder="1" applyAlignment="1">
      <alignment vertical="center"/>
    </xf>
    <xf numFmtId="0" fontId="4" fillId="2" borderId="15" xfId="1" applyFont="1" applyFill="1" applyBorder="1" applyAlignment="1">
      <alignment horizontal="center" vertical="center"/>
    </xf>
    <xf numFmtId="0" fontId="2" fillId="0" borderId="0" xfId="1" applyFont="1" applyAlignment="1">
      <alignment horizontal="right" vertical="center"/>
    </xf>
    <xf numFmtId="9" fontId="2" fillId="0" borderId="0" xfId="1" applyNumberFormat="1" applyFont="1" applyAlignment="1">
      <alignment horizontal="center" vertical="center"/>
    </xf>
    <xf numFmtId="9" fontId="4" fillId="0" borderId="1" xfId="1" applyNumberFormat="1" applyFont="1" applyFill="1" applyBorder="1" applyAlignment="1">
      <alignment vertical="center"/>
    </xf>
    <xf numFmtId="164" fontId="2" fillId="7" borderId="1" xfId="1" applyNumberFormat="1" applyFont="1" applyFill="1" applyBorder="1" applyAlignment="1">
      <alignment horizontal="right" vertical="center"/>
    </xf>
    <xf numFmtId="164" fontId="2" fillId="7" borderId="15" xfId="1" applyNumberFormat="1" applyFont="1" applyFill="1" applyBorder="1" applyAlignment="1">
      <alignment horizontal="right" vertical="center"/>
    </xf>
    <xf numFmtId="9" fontId="3" fillId="7" borderId="12" xfId="1" applyNumberFormat="1" applyFont="1" applyFill="1" applyBorder="1" applyAlignment="1">
      <alignment horizontal="center" vertical="center" wrapText="1"/>
    </xf>
    <xf numFmtId="0" fontId="3" fillId="0" borderId="12" xfId="1" applyFont="1" applyBorder="1" applyAlignment="1">
      <alignment horizontal="center" vertical="center" wrapText="1"/>
    </xf>
    <xf numFmtId="0" fontId="2" fillId="7" borderId="15" xfId="1" applyFont="1" applyFill="1" applyBorder="1" applyAlignment="1">
      <alignment vertical="center"/>
    </xf>
    <xf numFmtId="0" fontId="2" fillId="7" borderId="13" xfId="1" applyFont="1" applyFill="1" applyBorder="1" applyAlignment="1">
      <alignment vertical="center"/>
    </xf>
    <xf numFmtId="0" fontId="8" fillId="7" borderId="29" xfId="1" applyFont="1" applyFill="1" applyBorder="1" applyAlignment="1">
      <alignment horizontal="right" vertical="center"/>
    </xf>
    <xf numFmtId="0" fontId="2" fillId="0" borderId="0" xfId="1" applyFont="1" applyAlignment="1">
      <alignment horizontal="center" vertical="center"/>
    </xf>
    <xf numFmtId="0" fontId="3" fillId="7" borderId="12" xfId="1" applyFont="1" applyFill="1" applyBorder="1" applyAlignment="1">
      <alignment horizontal="center" vertical="center" wrapText="1"/>
    </xf>
    <xf numFmtId="0" fontId="3" fillId="0" borderId="1" xfId="1" applyFont="1" applyBorder="1" applyAlignment="1">
      <alignment horizontal="justify" vertical="center" wrapText="1"/>
    </xf>
    <xf numFmtId="0" fontId="3" fillId="0" borderId="12" xfId="1" applyFont="1" applyBorder="1" applyAlignment="1">
      <alignment horizontal="justify" vertical="center" wrapText="1"/>
    </xf>
    <xf numFmtId="164" fontId="4" fillId="0" borderId="1" xfId="1" applyNumberFormat="1" applyFont="1" applyFill="1" applyBorder="1" applyAlignment="1">
      <alignment vertical="center"/>
    </xf>
    <xf numFmtId="0" fontId="10" fillId="0" borderId="0" xfId="0" applyFont="1"/>
    <xf numFmtId="0" fontId="4" fillId="2" borderId="1" xfId="1" applyFont="1" applyFill="1" applyBorder="1" applyAlignment="1">
      <alignment horizontal="center" vertical="center"/>
    </xf>
    <xf numFmtId="9" fontId="2" fillId="0" borderId="1" xfId="1" applyNumberFormat="1" applyFont="1" applyFill="1" applyBorder="1" applyAlignment="1">
      <alignment vertical="center"/>
    </xf>
    <xf numFmtId="9" fontId="4" fillId="7" borderId="15" xfId="1" applyNumberFormat="1" applyFont="1" applyFill="1" applyBorder="1" applyAlignment="1">
      <alignment vertical="center"/>
    </xf>
    <xf numFmtId="164" fontId="2" fillId="0" borderId="1" xfId="1" applyNumberFormat="1" applyFont="1" applyFill="1" applyBorder="1" applyAlignment="1">
      <alignment vertical="center"/>
    </xf>
    <xf numFmtId="164" fontId="4" fillId="7" borderId="15" xfId="1" applyNumberFormat="1" applyFont="1" applyFill="1" applyBorder="1" applyAlignment="1">
      <alignment vertical="center"/>
    </xf>
    <xf numFmtId="164" fontId="3" fillId="7" borderId="1" xfId="1" applyNumberFormat="1" applyFont="1" applyFill="1" applyBorder="1" applyAlignment="1">
      <alignment horizontal="right" vertical="center"/>
    </xf>
    <xf numFmtId="164" fontId="3" fillId="7" borderId="15" xfId="1" applyNumberFormat="1" applyFont="1" applyFill="1" applyBorder="1" applyAlignment="1">
      <alignment horizontal="right" vertical="center"/>
    </xf>
    <xf numFmtId="0" fontId="3" fillId="0" borderId="1" xfId="1" applyFont="1" applyBorder="1" applyAlignment="1">
      <alignment horizontal="justify" vertical="top" wrapText="1"/>
    </xf>
    <xf numFmtId="0" fontId="3" fillId="0" borderId="12" xfId="1" applyFont="1" applyBorder="1" applyAlignment="1">
      <alignment horizontal="justify" vertical="top" wrapText="1"/>
    </xf>
    <xf numFmtId="0" fontId="4" fillId="2" borderId="1" xfId="1" applyFont="1" applyFill="1" applyBorder="1" applyAlignment="1">
      <alignment horizontal="center" vertical="center"/>
    </xf>
    <xf numFmtId="0" fontId="13" fillId="0" borderId="0" xfId="0" applyFont="1"/>
    <xf numFmtId="0" fontId="22" fillId="5" borderId="35" xfId="0" applyFont="1" applyFill="1" applyBorder="1" applyAlignment="1">
      <alignment horizontal="center" vertical="center" wrapText="1"/>
    </xf>
    <xf numFmtId="0" fontId="22" fillId="4" borderId="35" xfId="0" applyFont="1" applyFill="1" applyBorder="1" applyAlignment="1">
      <alignment horizontal="center" vertical="center" wrapText="1"/>
    </xf>
    <xf numFmtId="0" fontId="22" fillId="3" borderId="35" xfId="0" applyFont="1" applyFill="1" applyBorder="1" applyAlignment="1">
      <alignment horizontal="center" vertical="center" wrapText="1"/>
    </xf>
    <xf numFmtId="0" fontId="20" fillId="8" borderId="35" xfId="0" applyFont="1" applyFill="1" applyBorder="1" applyAlignment="1">
      <alignment horizontal="center" vertical="center" textRotation="90" wrapText="1"/>
    </xf>
    <xf numFmtId="0" fontId="23" fillId="0" borderId="0" xfId="0" applyFont="1"/>
    <xf numFmtId="49" fontId="23" fillId="0" borderId="35" xfId="0" applyNumberFormat="1" applyFont="1" applyFill="1" applyBorder="1" applyAlignment="1">
      <alignment horizontal="center" vertical="center"/>
    </xf>
    <xf numFmtId="0" fontId="24" fillId="0" borderId="35" xfId="0" applyFont="1" applyFill="1" applyBorder="1" applyAlignment="1">
      <alignment horizontal="justify" vertical="center" wrapText="1"/>
    </xf>
    <xf numFmtId="0" fontId="25" fillId="0" borderId="35" xfId="1" applyFont="1" applyBorder="1" applyAlignment="1">
      <alignment horizontal="justify" vertical="top" wrapText="1"/>
    </xf>
    <xf numFmtId="0" fontId="26" fillId="0" borderId="35" xfId="0" applyFont="1" applyBorder="1" applyAlignment="1">
      <alignment horizontal="justify" vertical="top" wrapText="1"/>
    </xf>
    <xf numFmtId="0" fontId="25" fillId="0" borderId="35" xfId="1" applyFont="1" applyBorder="1" applyAlignment="1">
      <alignment horizontal="center" vertical="center" textRotation="90" wrapText="1"/>
    </xf>
    <xf numFmtId="0" fontId="25" fillId="0" borderId="35" xfId="0" applyFont="1" applyFill="1" applyBorder="1" applyAlignment="1">
      <alignment horizontal="center" vertical="center" textRotation="90" wrapText="1"/>
    </xf>
    <xf numFmtId="9" fontId="27" fillId="0" borderId="35" xfId="1" applyNumberFormat="1" applyFont="1" applyFill="1" applyBorder="1" applyAlignment="1">
      <alignment horizontal="center" vertical="center" wrapText="1"/>
    </xf>
    <xf numFmtId="164" fontId="20" fillId="0" borderId="35" xfId="0" applyNumberFormat="1" applyFont="1" applyFill="1" applyBorder="1" applyAlignment="1">
      <alignment horizontal="center" vertical="center" textRotation="90" wrapText="1"/>
    </xf>
    <xf numFmtId="164" fontId="20" fillId="0" borderId="35" xfId="0" applyNumberFormat="1" applyFont="1" applyBorder="1" applyAlignment="1">
      <alignment horizontal="center" vertical="center" textRotation="90" wrapText="1"/>
    </xf>
    <xf numFmtId="0" fontId="28" fillId="0" borderId="0" xfId="0" applyFont="1"/>
    <xf numFmtId="0" fontId="29" fillId="0" borderId="0" xfId="0" applyFont="1"/>
    <xf numFmtId="165" fontId="20" fillId="0" borderId="35" xfId="0" applyNumberFormat="1" applyFont="1" applyFill="1" applyBorder="1" applyAlignment="1">
      <alignment horizontal="center" vertical="center" textRotation="90" wrapText="1"/>
    </xf>
    <xf numFmtId="165" fontId="20" fillId="0" borderId="35" xfId="0" applyNumberFormat="1" applyFont="1" applyBorder="1" applyAlignment="1">
      <alignment horizontal="center" vertical="center" textRotation="90" wrapText="1"/>
    </xf>
    <xf numFmtId="9" fontId="2" fillId="0" borderId="1" xfId="2" applyFont="1" applyBorder="1" applyAlignment="1">
      <alignment vertical="center"/>
    </xf>
    <xf numFmtId="164" fontId="2" fillId="7" borderId="15" xfId="2" applyNumberFormat="1" applyFont="1" applyFill="1" applyBorder="1" applyAlignment="1">
      <alignment vertical="center"/>
    </xf>
    <xf numFmtId="0" fontId="30" fillId="0" borderId="0" xfId="1" applyFont="1" applyAlignment="1">
      <alignment vertical="center"/>
    </xf>
    <xf numFmtId="0" fontId="33" fillId="7" borderId="29" xfId="1" applyFont="1" applyFill="1" applyBorder="1" applyAlignment="1">
      <alignment horizontal="right" vertical="center"/>
    </xf>
    <xf numFmtId="0" fontId="34" fillId="0" borderId="12" xfId="1" applyFont="1" applyBorder="1" applyAlignment="1">
      <alignment horizontal="center" vertical="center" wrapText="1"/>
    </xf>
    <xf numFmtId="9" fontId="34" fillId="7" borderId="12" xfId="1" applyNumberFormat="1" applyFont="1" applyFill="1" applyBorder="1" applyAlignment="1">
      <alignment horizontal="center" vertical="center" wrapText="1"/>
    </xf>
    <xf numFmtId="0" fontId="34" fillId="7" borderId="12" xfId="1" applyFont="1" applyFill="1" applyBorder="1" applyAlignment="1">
      <alignment horizontal="center" vertical="center" wrapText="1"/>
    </xf>
    <xf numFmtId="0" fontId="30" fillId="0" borderId="0" xfId="1" applyFont="1" applyAlignment="1">
      <alignment horizontal="right" vertical="center"/>
    </xf>
    <xf numFmtId="0" fontId="30" fillId="0" borderId="0" xfId="1" applyFont="1" applyAlignment="1">
      <alignment horizontal="center" vertical="center"/>
    </xf>
    <xf numFmtId="9" fontId="30" fillId="0" borderId="0" xfId="1" applyNumberFormat="1" applyFont="1" applyAlignment="1">
      <alignment horizontal="center" vertical="center"/>
    </xf>
    <xf numFmtId="0" fontId="31" fillId="2" borderId="1" xfId="1" applyFont="1" applyFill="1" applyBorder="1" applyAlignment="1">
      <alignment horizontal="center" vertical="center"/>
    </xf>
    <xf numFmtId="0" fontId="31" fillId="2" borderId="15" xfId="1" applyFont="1" applyFill="1" applyBorder="1" applyAlignment="1">
      <alignment horizontal="center" vertical="center"/>
    </xf>
    <xf numFmtId="165" fontId="30" fillId="0" borderId="1" xfId="1" applyNumberFormat="1" applyFont="1" applyFill="1" applyBorder="1" applyAlignment="1">
      <alignment vertical="center"/>
    </xf>
    <xf numFmtId="165" fontId="31" fillId="7" borderId="15" xfId="1" applyNumberFormat="1" applyFont="1" applyFill="1" applyBorder="1" applyAlignment="1">
      <alignment vertical="center"/>
    </xf>
    <xf numFmtId="165" fontId="34" fillId="7" borderId="1" xfId="1" applyNumberFormat="1" applyFont="1" applyFill="1" applyBorder="1" applyAlignment="1">
      <alignment horizontal="right" vertical="center"/>
    </xf>
    <xf numFmtId="165" fontId="34" fillId="7" borderId="15" xfId="1" applyNumberFormat="1" applyFont="1" applyFill="1" applyBorder="1" applyAlignment="1">
      <alignment horizontal="right" vertical="center"/>
    </xf>
    <xf numFmtId="0" fontId="34" fillId="0" borderId="1" xfId="1" applyFont="1" applyBorder="1" applyAlignment="1">
      <alignment horizontal="justify" vertical="top" wrapText="1"/>
    </xf>
    <xf numFmtId="0" fontId="30" fillId="0" borderId="1" xfId="1" applyFont="1" applyBorder="1" applyAlignment="1">
      <alignment vertical="center"/>
    </xf>
    <xf numFmtId="165" fontId="30" fillId="0" borderId="1" xfId="1" applyNumberFormat="1" applyFont="1" applyBorder="1" applyAlignment="1">
      <alignment vertical="center"/>
    </xf>
    <xf numFmtId="165" fontId="30" fillId="7" borderId="15" xfId="1" applyNumberFormat="1" applyFont="1" applyFill="1" applyBorder="1" applyAlignment="1">
      <alignment vertical="center"/>
    </xf>
    <xf numFmtId="0" fontId="30" fillId="7" borderId="15" xfId="1" applyFont="1" applyFill="1" applyBorder="1" applyAlignment="1">
      <alignment vertical="center"/>
    </xf>
    <xf numFmtId="0" fontId="34" fillId="0" borderId="12" xfId="1" applyFont="1" applyBorder="1" applyAlignment="1">
      <alignment horizontal="justify" vertical="top" wrapText="1"/>
    </xf>
    <xf numFmtId="0" fontId="30" fillId="0" borderId="12" xfId="1" applyFont="1" applyBorder="1" applyAlignment="1">
      <alignment vertical="center"/>
    </xf>
    <xf numFmtId="0" fontId="30" fillId="7" borderId="13" xfId="1" applyFont="1" applyFill="1" applyBorder="1" applyAlignment="1">
      <alignment vertical="center"/>
    </xf>
    <xf numFmtId="0" fontId="39" fillId="0" borderId="0" xfId="0" applyFont="1"/>
    <xf numFmtId="9" fontId="31" fillId="0" borderId="1" xfId="1" applyNumberFormat="1" applyFont="1" applyFill="1" applyBorder="1" applyAlignment="1">
      <alignment vertical="center"/>
    </xf>
    <xf numFmtId="0" fontId="13" fillId="9" borderId="36" xfId="0" applyFont="1" applyFill="1" applyBorder="1" applyAlignment="1">
      <alignment horizontal="center"/>
    </xf>
    <xf numFmtId="0" fontId="14" fillId="0" borderId="40" xfId="0" applyFont="1" applyFill="1" applyBorder="1" applyAlignment="1">
      <alignment horizontal="center" vertical="center"/>
    </xf>
    <xf numFmtId="0" fontId="14" fillId="0" borderId="36" xfId="0" applyFont="1" applyFill="1" applyBorder="1" applyAlignment="1">
      <alignment horizontal="center" vertical="center"/>
    </xf>
    <xf numFmtId="0" fontId="14" fillId="0" borderId="37" xfId="0" applyFont="1" applyFill="1" applyBorder="1" applyAlignment="1">
      <alignment horizontal="center" vertical="center"/>
    </xf>
    <xf numFmtId="0" fontId="15" fillId="0" borderId="41" xfId="0" applyFont="1" applyFill="1" applyBorder="1" applyAlignment="1">
      <alignment horizontal="center" vertical="center"/>
    </xf>
    <xf numFmtId="0" fontId="15" fillId="0" borderId="38" xfId="0" applyFont="1" applyFill="1" applyBorder="1" applyAlignment="1">
      <alignment horizontal="center" vertical="center"/>
    </xf>
    <xf numFmtId="0" fontId="15" fillId="0" borderId="39" xfId="0" applyFont="1" applyFill="1" applyBorder="1" applyAlignment="1">
      <alignment horizontal="center" vertical="center"/>
    </xf>
    <xf numFmtId="0" fontId="13" fillId="0" borderId="40" xfId="0" applyFont="1" applyFill="1" applyBorder="1" applyAlignment="1">
      <alignment horizontal="center"/>
    </xf>
    <xf numFmtId="0" fontId="13" fillId="0" borderId="36" xfId="0" applyFont="1" applyFill="1" applyBorder="1" applyAlignment="1">
      <alignment horizontal="center"/>
    </xf>
    <xf numFmtId="0" fontId="13" fillId="0" borderId="37" xfId="0" applyFont="1" applyFill="1" applyBorder="1" applyAlignment="1">
      <alignment horizontal="center"/>
    </xf>
    <xf numFmtId="0" fontId="13" fillId="0" borderId="41" xfId="0" applyFont="1" applyFill="1" applyBorder="1" applyAlignment="1">
      <alignment horizontal="center"/>
    </xf>
    <xf numFmtId="0" fontId="13" fillId="0" borderId="38" xfId="0" applyFont="1" applyFill="1" applyBorder="1" applyAlignment="1">
      <alignment horizontal="center"/>
    </xf>
    <xf numFmtId="0" fontId="13" fillId="0" borderId="39" xfId="0" applyFont="1" applyFill="1" applyBorder="1" applyAlignment="1">
      <alignment horizontal="center"/>
    </xf>
    <xf numFmtId="0" fontId="18" fillId="8" borderId="35" xfId="0" applyFont="1" applyFill="1" applyBorder="1" applyAlignment="1">
      <alignment horizontal="center" vertical="center" wrapText="1"/>
    </xf>
    <xf numFmtId="0" fontId="20" fillId="7" borderId="35" xfId="0" applyFont="1" applyFill="1" applyBorder="1" applyAlignment="1">
      <alignment horizontal="center" vertical="center" textRotation="90" wrapText="1"/>
    </xf>
    <xf numFmtId="0" fontId="21" fillId="8" borderId="35" xfId="0" applyFont="1" applyFill="1" applyBorder="1" applyAlignment="1">
      <alignment horizontal="center" vertical="center" wrapText="1"/>
    </xf>
    <xf numFmtId="0" fontId="19" fillId="8" borderId="35" xfId="0" applyFont="1" applyFill="1" applyBorder="1" applyAlignment="1">
      <alignment horizontal="center" vertical="center" textRotation="90" wrapText="1"/>
    </xf>
    <xf numFmtId="0" fontId="18" fillId="8" borderId="35" xfId="0" applyFont="1" applyFill="1" applyBorder="1" applyAlignment="1">
      <alignment horizontal="center" vertical="center" textRotation="90" wrapText="1"/>
    </xf>
    <xf numFmtId="0" fontId="16" fillId="8" borderId="32" xfId="0" applyFont="1" applyFill="1" applyBorder="1" applyAlignment="1">
      <alignment horizontal="right" vertical="center" wrapText="1"/>
    </xf>
    <xf numFmtId="0" fontId="16" fillId="8" borderId="33" xfId="0" applyFont="1" applyFill="1" applyBorder="1" applyAlignment="1">
      <alignment horizontal="right" vertical="center" wrapText="1"/>
    </xf>
    <xf numFmtId="0" fontId="17" fillId="0" borderId="33" xfId="0" applyFont="1" applyFill="1" applyBorder="1" applyAlignment="1">
      <alignment horizontal="left" vertical="center" wrapText="1"/>
    </xf>
    <xf numFmtId="0" fontId="17" fillId="0" borderId="34" xfId="0" applyFont="1" applyFill="1" applyBorder="1" applyAlignment="1">
      <alignment horizontal="left" vertical="center" wrapText="1"/>
    </xf>
    <xf numFmtId="0" fontId="2" fillId="9" borderId="6" xfId="1" applyFont="1" applyFill="1" applyBorder="1" applyAlignment="1">
      <alignment horizontal="center" vertical="center"/>
    </xf>
    <xf numFmtId="0" fontId="2" fillId="7" borderId="2" xfId="1" applyFont="1" applyFill="1" applyBorder="1" applyAlignment="1">
      <alignment horizontal="center" vertical="center"/>
    </xf>
    <xf numFmtId="0" fontId="2" fillId="7" borderId="3" xfId="1" applyFont="1" applyFill="1" applyBorder="1" applyAlignment="1">
      <alignment horizontal="center" vertical="center"/>
    </xf>
    <xf numFmtId="0" fontId="2" fillId="7" borderId="4" xfId="1" applyFont="1" applyFill="1" applyBorder="1" applyAlignment="1">
      <alignment horizontal="center" vertical="center"/>
    </xf>
    <xf numFmtId="9" fontId="4" fillId="7" borderId="24" xfId="1" applyNumberFormat="1" applyFont="1" applyFill="1" applyBorder="1" applyAlignment="1">
      <alignment horizontal="center" vertical="center"/>
    </xf>
    <xf numFmtId="0" fontId="4" fillId="7" borderId="25" xfId="1" applyFont="1" applyFill="1" applyBorder="1" applyAlignment="1">
      <alignment horizontal="center" vertical="center"/>
    </xf>
    <xf numFmtId="0" fontId="4" fillId="7" borderId="26" xfId="1" applyFont="1" applyFill="1" applyBorder="1" applyAlignment="1">
      <alignment horizontal="center" vertical="center"/>
    </xf>
    <xf numFmtId="0" fontId="2" fillId="0" borderId="18" xfId="1" applyFont="1" applyFill="1" applyBorder="1" applyAlignment="1">
      <alignment horizontal="left" vertical="center"/>
    </xf>
    <xf numFmtId="0" fontId="2" fillId="0" borderId="1" xfId="1" applyFont="1" applyFill="1" applyBorder="1" applyAlignment="1">
      <alignment horizontal="left" vertical="center"/>
    </xf>
    <xf numFmtId="0" fontId="5" fillId="7" borderId="25" xfId="1" applyFont="1" applyFill="1" applyBorder="1" applyAlignment="1">
      <alignment horizontal="center" vertical="center"/>
    </xf>
    <xf numFmtId="0" fontId="5" fillId="7" borderId="26" xfId="1" applyFont="1" applyFill="1" applyBorder="1" applyAlignment="1">
      <alignment horizontal="center" vertical="center"/>
    </xf>
    <xf numFmtId="0" fontId="8" fillId="6" borderId="18" xfId="1" applyFont="1" applyFill="1" applyBorder="1" applyAlignment="1">
      <alignment horizontal="left" vertical="center"/>
    </xf>
    <xf numFmtId="0" fontId="8" fillId="6" borderId="1" xfId="1" applyFont="1" applyFill="1" applyBorder="1" applyAlignment="1">
      <alignment horizontal="left" vertical="center"/>
    </xf>
    <xf numFmtId="0" fontId="4" fillId="7" borderId="18" xfId="1" applyFont="1" applyFill="1" applyBorder="1" applyAlignment="1">
      <alignment horizontal="center" vertical="center" textRotation="90"/>
    </xf>
    <xf numFmtId="0" fontId="4" fillId="7" borderId="11" xfId="1" applyFont="1" applyFill="1" applyBorder="1" applyAlignment="1">
      <alignment horizontal="center" vertical="center" textRotation="90"/>
    </xf>
    <xf numFmtId="0" fontId="4" fillId="7" borderId="8" xfId="1" applyFont="1" applyFill="1" applyBorder="1" applyAlignment="1">
      <alignment horizontal="center" vertical="center" wrapText="1"/>
    </xf>
    <xf numFmtId="0" fontId="4" fillId="7" borderId="9" xfId="1" applyFont="1" applyFill="1" applyBorder="1" applyAlignment="1">
      <alignment horizontal="center" vertical="center" wrapText="1"/>
    </xf>
    <xf numFmtId="0" fontId="4" fillId="7" borderId="22"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4" fillId="7" borderId="12" xfId="1" applyFont="1" applyFill="1" applyBorder="1" applyAlignment="1">
      <alignment horizontal="center" vertical="center" wrapText="1"/>
    </xf>
    <xf numFmtId="0" fontId="4" fillId="5" borderId="23" xfId="1" applyFont="1" applyFill="1" applyBorder="1" applyAlignment="1">
      <alignment horizontal="center" vertical="center"/>
    </xf>
    <xf numFmtId="0" fontId="4" fillId="4" borderId="23" xfId="1" applyFont="1" applyFill="1" applyBorder="1" applyAlignment="1">
      <alignment horizontal="center" vertical="center"/>
    </xf>
    <xf numFmtId="0" fontId="6" fillId="7" borderId="8" xfId="1" applyFont="1" applyFill="1" applyBorder="1" applyAlignment="1">
      <alignment horizontal="left" vertical="center"/>
    </xf>
    <xf numFmtId="0" fontId="6" fillId="7" borderId="9" xfId="1" applyFont="1" applyFill="1" applyBorder="1" applyAlignment="1">
      <alignment horizontal="left" vertical="center"/>
    </xf>
    <xf numFmtId="0" fontId="7" fillId="7" borderId="9" xfId="1" applyFont="1" applyFill="1" applyBorder="1" applyAlignment="1">
      <alignment horizontal="center" vertical="center"/>
    </xf>
    <xf numFmtId="0" fontId="7" fillId="7" borderId="10" xfId="1" applyFont="1" applyFill="1" applyBorder="1" applyAlignment="1">
      <alignment horizontal="center" vertical="center"/>
    </xf>
    <xf numFmtId="0" fontId="3" fillId="0" borderId="18" xfId="1" applyFont="1" applyBorder="1" applyAlignment="1">
      <alignment horizontal="justify" vertical="top" wrapText="1"/>
    </xf>
    <xf numFmtId="0" fontId="3" fillId="0" borderId="1" xfId="1" applyFont="1" applyBorder="1" applyAlignment="1">
      <alignment horizontal="justify" vertical="top" wrapText="1"/>
    </xf>
    <xf numFmtId="17" fontId="3" fillId="0" borderId="1" xfId="1" applyNumberFormat="1" applyFont="1" applyBorder="1" applyAlignment="1">
      <alignment horizontal="center" vertical="top" wrapText="1"/>
    </xf>
    <xf numFmtId="0" fontId="0" fillId="0" borderId="15" xfId="0" applyBorder="1" applyAlignment="1">
      <alignment horizontal="center" vertical="top" wrapText="1"/>
    </xf>
    <xf numFmtId="0" fontId="3" fillId="7" borderId="11" xfId="1" applyFont="1" applyFill="1" applyBorder="1" applyAlignment="1">
      <alignment horizontal="left" vertical="center" wrapText="1"/>
    </xf>
    <xf numFmtId="0" fontId="3" fillId="7" borderId="12" xfId="1" applyFont="1" applyFill="1" applyBorder="1" applyAlignment="1">
      <alignment horizontal="left" vertical="center" wrapText="1"/>
    </xf>
    <xf numFmtId="0" fontId="8" fillId="0" borderId="29" xfId="1" applyFont="1" applyFill="1" applyBorder="1" applyAlignment="1">
      <alignment horizontal="center" vertical="center" wrapText="1"/>
    </xf>
    <xf numFmtId="0" fontId="8" fillId="0" borderId="30" xfId="1" applyFont="1" applyFill="1" applyBorder="1" applyAlignment="1">
      <alignment horizontal="center" vertical="center" wrapText="1"/>
    </xf>
    <xf numFmtId="0" fontId="8" fillId="0" borderId="31" xfId="1" applyFont="1" applyFill="1" applyBorder="1" applyAlignment="1">
      <alignment horizontal="center" vertical="center" wrapText="1"/>
    </xf>
    <xf numFmtId="0" fontId="4" fillId="3" borderId="23" xfId="1" applyFont="1" applyFill="1" applyBorder="1" applyAlignment="1">
      <alignment horizontal="center" vertical="center"/>
    </xf>
    <xf numFmtId="0" fontId="4" fillId="3" borderId="27" xfId="1" applyFont="1" applyFill="1" applyBorder="1" applyAlignment="1">
      <alignment horizontal="center" vertical="center"/>
    </xf>
    <xf numFmtId="0" fontId="4" fillId="7" borderId="16" xfId="1" applyFont="1" applyFill="1" applyBorder="1" applyAlignment="1">
      <alignment horizontal="center" vertical="center"/>
    </xf>
    <xf numFmtId="0" fontId="4" fillId="7" borderId="17" xfId="1" applyFont="1" applyFill="1" applyBorder="1" applyAlignment="1">
      <alignment horizontal="center" vertical="center"/>
    </xf>
    <xf numFmtId="0" fontId="4" fillId="7" borderId="19" xfId="1" applyFont="1" applyFill="1" applyBorder="1" applyAlignment="1">
      <alignment horizontal="center" vertical="center"/>
    </xf>
    <xf numFmtId="0" fontId="4" fillId="7" borderId="5" xfId="1" applyFont="1" applyFill="1" applyBorder="1" applyAlignment="1">
      <alignment horizontal="left" vertical="center" wrapText="1"/>
    </xf>
    <xf numFmtId="0" fontId="4" fillId="7" borderId="6" xfId="1" applyFont="1" applyFill="1" applyBorder="1" applyAlignment="1">
      <alignment horizontal="left" vertical="center" wrapText="1"/>
    </xf>
    <xf numFmtId="0" fontId="4" fillId="7" borderId="7" xfId="1" applyFont="1" applyFill="1" applyBorder="1" applyAlignment="1">
      <alignment horizontal="left" vertical="center" wrapText="1"/>
    </xf>
    <xf numFmtId="0" fontId="3" fillId="0" borderId="16" xfId="1" applyFont="1" applyFill="1" applyBorder="1" applyAlignment="1">
      <alignment horizontal="left" vertical="center" wrapText="1"/>
    </xf>
    <xf numFmtId="0" fontId="3" fillId="0" borderId="17" xfId="1" applyFont="1" applyFill="1" applyBorder="1" applyAlignment="1">
      <alignment horizontal="left" vertical="center" wrapText="1"/>
    </xf>
    <xf numFmtId="0" fontId="3" fillId="0" borderId="19" xfId="1" applyFont="1" applyFill="1" applyBorder="1" applyAlignment="1">
      <alignment horizontal="left" vertical="center" wrapText="1"/>
    </xf>
    <xf numFmtId="0" fontId="4" fillId="7" borderId="14" xfId="1" applyFont="1" applyFill="1" applyBorder="1" applyAlignment="1">
      <alignment horizontal="left" vertical="center"/>
    </xf>
    <xf numFmtId="0" fontId="4" fillId="7" borderId="0" xfId="1" applyFont="1" applyFill="1" applyBorder="1" applyAlignment="1">
      <alignment horizontal="left" vertical="center"/>
    </xf>
    <xf numFmtId="0" fontId="4" fillId="7" borderId="20" xfId="1" applyFont="1" applyFill="1" applyBorder="1" applyAlignment="1">
      <alignment horizontal="left" vertical="center"/>
    </xf>
    <xf numFmtId="0" fontId="4" fillId="2" borderId="8"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8" xfId="1" applyFont="1" applyFill="1" applyBorder="1" applyAlignment="1">
      <alignment horizontal="center" vertical="center"/>
    </xf>
    <xf numFmtId="0" fontId="4" fillId="2" borderId="1" xfId="1" applyFont="1" applyFill="1" applyBorder="1" applyAlignment="1">
      <alignment horizontal="center" vertical="center"/>
    </xf>
    <xf numFmtId="0" fontId="2" fillId="7" borderId="18" xfId="1" applyFont="1" applyFill="1" applyBorder="1" applyAlignment="1">
      <alignment horizontal="left" vertical="center"/>
    </xf>
    <xf numFmtId="0" fontId="2" fillId="7" borderId="1" xfId="1" applyFont="1" applyFill="1" applyBorder="1" applyAlignment="1">
      <alignment horizontal="left" vertical="center"/>
    </xf>
    <xf numFmtId="0" fontId="4" fillId="7" borderId="1" xfId="1" applyFont="1" applyFill="1" applyBorder="1" applyAlignment="1">
      <alignment horizontal="left" vertical="center"/>
    </xf>
    <xf numFmtId="0" fontId="4" fillId="7" borderId="21" xfId="1" applyFont="1" applyFill="1" applyBorder="1" applyAlignment="1">
      <alignment horizontal="left" vertical="center"/>
    </xf>
    <xf numFmtId="0" fontId="4" fillId="7" borderId="28" xfId="1" applyFont="1" applyFill="1" applyBorder="1" applyAlignment="1">
      <alignment horizontal="left" vertical="center"/>
    </xf>
    <xf numFmtId="0" fontId="2" fillId="7" borderId="11" xfId="1" applyFont="1" applyFill="1" applyBorder="1" applyAlignment="1">
      <alignment horizontal="left" vertical="center"/>
    </xf>
    <xf numFmtId="0" fontId="2" fillId="7" borderId="12" xfId="1" applyFont="1" applyFill="1" applyBorder="1" applyAlignment="1">
      <alignment horizontal="left" vertical="center"/>
    </xf>
    <xf numFmtId="2" fontId="4" fillId="7" borderId="30" xfId="1" applyNumberFormat="1" applyFont="1" applyFill="1" applyBorder="1" applyAlignment="1">
      <alignment horizontal="left" vertical="center"/>
    </xf>
    <xf numFmtId="2" fontId="4" fillId="7" borderId="17" xfId="1" applyNumberFormat="1" applyFont="1" applyFill="1" applyBorder="1" applyAlignment="1">
      <alignment horizontal="left" vertical="center"/>
    </xf>
    <xf numFmtId="2" fontId="4" fillId="7" borderId="19" xfId="1" applyNumberFormat="1" applyFont="1" applyFill="1" applyBorder="1" applyAlignment="1">
      <alignment horizontal="left" vertical="center"/>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9" xfId="1" applyFont="1" applyFill="1" applyBorder="1" applyAlignment="1">
      <alignment horizontal="center" vertical="center" textRotation="90" wrapText="1"/>
    </xf>
    <xf numFmtId="0" fontId="8" fillId="2" borderId="1" xfId="1" applyFont="1" applyFill="1" applyBorder="1" applyAlignment="1">
      <alignment horizontal="center" vertical="center" textRotation="90" wrapText="1"/>
    </xf>
    <xf numFmtId="0" fontId="8" fillId="2" borderId="9"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15" xfId="1" applyFont="1" applyFill="1" applyBorder="1" applyAlignment="1">
      <alignment horizontal="center" vertical="center" wrapText="1"/>
    </xf>
    <xf numFmtId="0" fontId="2" fillId="7" borderId="42" xfId="1" applyFont="1" applyFill="1" applyBorder="1" applyAlignment="1">
      <alignment horizontal="left" vertical="center"/>
    </xf>
    <xf numFmtId="0" fontId="2" fillId="7" borderId="43" xfId="1" applyFont="1" applyFill="1" applyBorder="1" applyAlignment="1">
      <alignment horizontal="left" vertical="center"/>
    </xf>
    <xf numFmtId="0" fontId="2" fillId="7" borderId="44" xfId="1" applyFont="1" applyFill="1" applyBorder="1" applyAlignment="1">
      <alignment horizontal="left" vertical="center"/>
    </xf>
    <xf numFmtId="0" fontId="4" fillId="7" borderId="6" xfId="1" applyFont="1" applyFill="1" applyBorder="1" applyAlignment="1">
      <alignment horizontal="center" vertical="center"/>
    </xf>
    <xf numFmtId="0" fontId="4" fillId="7" borderId="7" xfId="1" applyFont="1" applyFill="1" applyBorder="1" applyAlignment="1">
      <alignment horizontal="center" vertical="center"/>
    </xf>
    <xf numFmtId="0" fontId="9" fillId="7" borderId="17" xfId="1" applyFont="1" applyFill="1" applyBorder="1" applyAlignment="1">
      <alignment horizontal="center" vertical="center"/>
    </xf>
    <xf numFmtId="0" fontId="9" fillId="7" borderId="19" xfId="1" applyFont="1" applyFill="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9" xfId="1" applyFont="1" applyBorder="1" applyAlignment="1">
      <alignment horizontal="center" vertical="center"/>
    </xf>
    <xf numFmtId="0" fontId="2" fillId="7" borderId="8" xfId="1" applyFont="1" applyFill="1" applyBorder="1" applyAlignment="1">
      <alignment horizontal="left" vertical="center"/>
    </xf>
    <xf numFmtId="0" fontId="2" fillId="7" borderId="9" xfId="1" applyFont="1" applyFill="1" applyBorder="1" applyAlignment="1">
      <alignment horizontal="left" vertical="center"/>
    </xf>
    <xf numFmtId="0" fontId="2" fillId="7" borderId="10" xfId="1" applyFont="1" applyFill="1" applyBorder="1" applyAlignment="1">
      <alignment horizontal="left" vertical="center"/>
    </xf>
    <xf numFmtId="0" fontId="3" fillId="0" borderId="11" xfId="1" applyFont="1" applyBorder="1" applyAlignment="1">
      <alignment horizontal="justify" vertical="top" wrapText="1"/>
    </xf>
    <xf numFmtId="0" fontId="3" fillId="0" borderId="12" xfId="1" applyFont="1" applyBorder="1" applyAlignment="1">
      <alignment horizontal="justify" vertical="top" wrapText="1"/>
    </xf>
    <xf numFmtId="0" fontId="0" fillId="0" borderId="13" xfId="0" applyBorder="1" applyAlignment="1">
      <alignment horizontal="justify" vertical="top" wrapText="1"/>
    </xf>
    <xf numFmtId="17" fontId="3" fillId="0" borderId="1" xfId="1" applyNumberFormat="1" applyFont="1" applyBorder="1" applyAlignment="1">
      <alignment horizontal="center" vertical="center" wrapText="1"/>
    </xf>
    <xf numFmtId="0" fontId="0" fillId="0" borderId="15" xfId="0" applyBorder="1" applyAlignment="1">
      <alignment horizontal="center" vertical="center"/>
    </xf>
    <xf numFmtId="0" fontId="2" fillId="7" borderId="5" xfId="1" applyFont="1" applyFill="1" applyBorder="1" applyAlignment="1">
      <alignment horizontal="center" vertical="center"/>
    </xf>
    <xf numFmtId="0" fontId="2" fillId="7" borderId="6" xfId="1" applyFont="1" applyFill="1" applyBorder="1" applyAlignment="1">
      <alignment horizontal="center" vertical="center"/>
    </xf>
    <xf numFmtId="0" fontId="2" fillId="7" borderId="7" xfId="1" applyFont="1" applyFill="1" applyBorder="1" applyAlignment="1">
      <alignment horizontal="center" vertical="center"/>
    </xf>
    <xf numFmtId="9" fontId="4" fillId="7" borderId="24" xfId="1" applyNumberFormat="1" applyFont="1" applyFill="1" applyBorder="1" applyAlignment="1">
      <alignment horizontal="center" vertical="center" wrapText="1"/>
    </xf>
    <xf numFmtId="0" fontId="4" fillId="7" borderId="25" xfId="1" applyFont="1" applyFill="1" applyBorder="1" applyAlignment="1">
      <alignment horizontal="center" vertical="center" wrapText="1"/>
    </xf>
    <xf numFmtId="0" fontId="4" fillId="7" borderId="26" xfId="1" applyFont="1" applyFill="1" applyBorder="1" applyAlignment="1">
      <alignment horizontal="center" vertical="center" wrapText="1"/>
    </xf>
    <xf numFmtId="2" fontId="4" fillId="7" borderId="31" xfId="1" applyNumberFormat="1" applyFont="1" applyFill="1" applyBorder="1" applyAlignment="1">
      <alignment horizontal="left" vertical="center"/>
    </xf>
    <xf numFmtId="9" fontId="4" fillId="7" borderId="2" xfId="1" applyNumberFormat="1" applyFont="1" applyFill="1" applyBorder="1" applyAlignment="1">
      <alignment horizontal="center" vertical="center" wrapText="1"/>
    </xf>
    <xf numFmtId="0" fontId="5" fillId="7" borderId="3"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4" fillId="7" borderId="15" xfId="1" applyFont="1" applyFill="1" applyBorder="1" applyAlignment="1">
      <alignment horizontal="left" vertical="center"/>
    </xf>
    <xf numFmtId="0" fontId="30" fillId="9" borderId="6" xfId="1" applyFont="1" applyFill="1" applyBorder="1" applyAlignment="1">
      <alignment horizontal="center" vertical="center"/>
    </xf>
    <xf numFmtId="0" fontId="30" fillId="0" borderId="5" xfId="1" applyFont="1" applyBorder="1" applyAlignment="1">
      <alignment horizontal="center" vertical="center"/>
    </xf>
    <xf numFmtId="0" fontId="30" fillId="0" borderId="6" xfId="1" applyFont="1" applyBorder="1" applyAlignment="1">
      <alignment horizontal="center" vertical="center"/>
    </xf>
    <xf numFmtId="0" fontId="30" fillId="0" borderId="7" xfId="1" applyFont="1" applyBorder="1" applyAlignment="1">
      <alignment horizontal="center" vertical="center"/>
    </xf>
    <xf numFmtId="0" fontId="30" fillId="0" borderId="16" xfId="1" applyFont="1" applyBorder="1" applyAlignment="1">
      <alignment horizontal="center" vertical="center"/>
    </xf>
    <xf numFmtId="0" fontId="30" fillId="0" borderId="17" xfId="1" applyFont="1" applyBorder="1" applyAlignment="1">
      <alignment horizontal="center" vertical="center"/>
    </xf>
    <xf numFmtId="0" fontId="30" fillId="0" borderId="19" xfId="1" applyFont="1" applyBorder="1" applyAlignment="1">
      <alignment horizontal="center" vertical="center"/>
    </xf>
    <xf numFmtId="0" fontId="31" fillId="7" borderId="6" xfId="1" applyFont="1" applyFill="1" applyBorder="1" applyAlignment="1">
      <alignment horizontal="center" vertical="center"/>
    </xf>
    <xf numFmtId="0" fontId="31" fillId="7" borderId="7" xfId="1" applyFont="1" applyFill="1" applyBorder="1" applyAlignment="1">
      <alignment horizontal="center" vertical="center"/>
    </xf>
    <xf numFmtId="0" fontId="32" fillId="7" borderId="17" xfId="1" applyFont="1" applyFill="1" applyBorder="1" applyAlignment="1">
      <alignment horizontal="center" vertical="center"/>
    </xf>
    <xf numFmtId="0" fontId="32" fillId="7" borderId="19" xfId="1" applyFont="1" applyFill="1" applyBorder="1" applyAlignment="1">
      <alignment horizontal="center" vertical="center"/>
    </xf>
    <xf numFmtId="0" fontId="30" fillId="7" borderId="11" xfId="1" applyFont="1" applyFill="1" applyBorder="1" applyAlignment="1">
      <alignment horizontal="left" vertical="center"/>
    </xf>
    <xf numFmtId="0" fontId="30" fillId="7" borderId="12" xfId="1" applyFont="1" applyFill="1" applyBorder="1" applyAlignment="1">
      <alignment horizontal="left" vertical="center"/>
    </xf>
    <xf numFmtId="2" fontId="31" fillId="7" borderId="30" xfId="1" applyNumberFormat="1" applyFont="1" applyFill="1" applyBorder="1" applyAlignment="1">
      <alignment horizontal="left" vertical="center"/>
    </xf>
    <xf numFmtId="2" fontId="31" fillId="7" borderId="31" xfId="1" applyNumberFormat="1" applyFont="1" applyFill="1" applyBorder="1" applyAlignment="1">
      <alignment horizontal="left" vertical="center"/>
    </xf>
    <xf numFmtId="0" fontId="30" fillId="7" borderId="18" xfId="1" applyFont="1" applyFill="1" applyBorder="1" applyAlignment="1">
      <alignment horizontal="left" vertical="center"/>
    </xf>
    <xf numFmtId="0" fontId="30" fillId="7" borderId="1" xfId="1" applyFont="1" applyFill="1" applyBorder="1" applyAlignment="1">
      <alignment horizontal="left" vertical="center"/>
    </xf>
    <xf numFmtId="0" fontId="30" fillId="7" borderId="8" xfId="1" applyFont="1" applyFill="1" applyBorder="1" applyAlignment="1">
      <alignment horizontal="left" vertical="center"/>
    </xf>
    <xf numFmtId="0" fontId="30" fillId="7" borderId="9" xfId="1" applyFont="1" applyFill="1" applyBorder="1" applyAlignment="1">
      <alignment horizontal="left" vertical="center"/>
    </xf>
    <xf numFmtId="0" fontId="30" fillId="7" borderId="10" xfId="1" applyFont="1" applyFill="1" applyBorder="1" applyAlignment="1">
      <alignment horizontal="left" vertical="center"/>
    </xf>
    <xf numFmtId="0" fontId="31" fillId="7" borderId="1" xfId="1" applyFont="1" applyFill="1" applyBorder="1" applyAlignment="1">
      <alignment horizontal="left" vertical="center"/>
    </xf>
    <xf numFmtId="0" fontId="31" fillId="7" borderId="15" xfId="1" applyFont="1" applyFill="1" applyBorder="1" applyAlignment="1">
      <alignment horizontal="left" vertical="center"/>
    </xf>
    <xf numFmtId="0" fontId="30" fillId="7" borderId="42" xfId="1" applyFont="1" applyFill="1" applyBorder="1" applyAlignment="1">
      <alignment horizontal="left" vertical="center"/>
    </xf>
    <xf numFmtId="0" fontId="30" fillId="7" borderId="43" xfId="1" applyFont="1" applyFill="1" applyBorder="1" applyAlignment="1">
      <alignment horizontal="left" vertical="center"/>
    </xf>
    <xf numFmtId="0" fontId="30" fillId="7" borderId="44" xfId="1" applyFont="1" applyFill="1" applyBorder="1" applyAlignment="1">
      <alignment horizontal="left" vertical="center"/>
    </xf>
    <xf numFmtId="0" fontId="31" fillId="7" borderId="16" xfId="1" applyFont="1" applyFill="1" applyBorder="1" applyAlignment="1">
      <alignment horizontal="center" vertical="center"/>
    </xf>
    <xf numFmtId="0" fontId="31" fillId="7" borderId="17" xfId="1" applyFont="1" applyFill="1" applyBorder="1" applyAlignment="1">
      <alignment horizontal="center" vertical="center"/>
    </xf>
    <xf numFmtId="0" fontId="31" fillId="7" borderId="19" xfId="1" applyFont="1" applyFill="1" applyBorder="1" applyAlignment="1">
      <alignment horizontal="center" vertical="center"/>
    </xf>
    <xf numFmtId="0" fontId="30" fillId="7" borderId="2" xfId="1" applyFont="1" applyFill="1" applyBorder="1" applyAlignment="1">
      <alignment horizontal="center" vertical="center"/>
    </xf>
    <xf numFmtId="0" fontId="30" fillId="7" borderId="3" xfId="1" applyFont="1" applyFill="1" applyBorder="1" applyAlignment="1">
      <alignment horizontal="center" vertical="center"/>
    </xf>
    <xf numFmtId="0" fontId="30" fillId="7" borderId="4" xfId="1" applyFont="1" applyFill="1" applyBorder="1" applyAlignment="1">
      <alignment horizontal="center" vertical="center"/>
    </xf>
    <xf numFmtId="9" fontId="31" fillId="7" borderId="24" xfId="1" applyNumberFormat="1" applyFont="1" applyFill="1" applyBorder="1" applyAlignment="1">
      <alignment horizontal="center" vertical="center"/>
    </xf>
    <xf numFmtId="0" fontId="31" fillId="7" borderId="25" xfId="1" applyFont="1" applyFill="1" applyBorder="1" applyAlignment="1">
      <alignment horizontal="center" vertical="center"/>
    </xf>
    <xf numFmtId="0" fontId="31" fillId="7" borderId="26" xfId="1" applyFont="1" applyFill="1" applyBorder="1" applyAlignment="1">
      <alignment horizontal="center" vertical="center"/>
    </xf>
    <xf numFmtId="0" fontId="31" fillId="7" borderId="8" xfId="1" applyFont="1" applyFill="1" applyBorder="1" applyAlignment="1">
      <alignment horizontal="center" vertical="center" wrapText="1"/>
    </xf>
    <xf numFmtId="0" fontId="31" fillId="7" borderId="9" xfId="1" applyFont="1" applyFill="1" applyBorder="1" applyAlignment="1">
      <alignment horizontal="center" vertical="center" wrapText="1"/>
    </xf>
    <xf numFmtId="0" fontId="31" fillId="7" borderId="22" xfId="1" applyFont="1" applyFill="1" applyBorder="1" applyAlignment="1">
      <alignment horizontal="center" vertical="center" wrapText="1"/>
    </xf>
    <xf numFmtId="0" fontId="31" fillId="7" borderId="11" xfId="1" applyFont="1" applyFill="1" applyBorder="1" applyAlignment="1">
      <alignment horizontal="center" vertical="center" wrapText="1"/>
    </xf>
    <xf numFmtId="0" fontId="31" fillId="7" borderId="12" xfId="1" applyFont="1" applyFill="1" applyBorder="1" applyAlignment="1">
      <alignment horizontal="center" vertical="center" wrapText="1"/>
    </xf>
    <xf numFmtId="0" fontId="31" fillId="5" borderId="23" xfId="1" applyFont="1" applyFill="1" applyBorder="1" applyAlignment="1">
      <alignment horizontal="center" vertical="center"/>
    </xf>
    <xf numFmtId="0" fontId="31" fillId="4" borderId="23" xfId="1" applyFont="1" applyFill="1" applyBorder="1" applyAlignment="1">
      <alignment horizontal="center" vertical="center"/>
    </xf>
    <xf numFmtId="0" fontId="31" fillId="3" borderId="23" xfId="1" applyFont="1" applyFill="1" applyBorder="1" applyAlignment="1">
      <alignment horizontal="center" vertical="center"/>
    </xf>
    <xf numFmtId="0" fontId="31" fillId="3" borderId="27" xfId="1" applyFont="1" applyFill="1" applyBorder="1" applyAlignment="1">
      <alignment horizontal="center" vertical="center"/>
    </xf>
    <xf numFmtId="0" fontId="33" fillId="2" borderId="1" xfId="1" applyFont="1" applyFill="1" applyBorder="1" applyAlignment="1">
      <alignment horizontal="center" vertical="center" wrapText="1"/>
    </xf>
    <xf numFmtId="0" fontId="33" fillId="2" borderId="15" xfId="1" applyFont="1" applyFill="1" applyBorder="1" applyAlignment="1">
      <alignment horizontal="center" vertical="center" wrapText="1"/>
    </xf>
    <xf numFmtId="0" fontId="33" fillId="2" borderId="9" xfId="1" applyFont="1" applyFill="1" applyBorder="1" applyAlignment="1">
      <alignment horizontal="center" vertical="center" textRotation="90" wrapText="1"/>
    </xf>
    <xf numFmtId="0" fontId="33" fillId="2" borderId="1" xfId="1" applyFont="1" applyFill="1" applyBorder="1" applyAlignment="1">
      <alignment horizontal="center" vertical="center" textRotation="90" wrapText="1"/>
    </xf>
    <xf numFmtId="0" fontId="33" fillId="2" borderId="9" xfId="1" applyFont="1" applyFill="1" applyBorder="1" applyAlignment="1">
      <alignment horizontal="center" vertical="center"/>
    </xf>
    <xf numFmtId="0" fontId="33" fillId="2" borderId="10" xfId="1" applyFont="1" applyFill="1" applyBorder="1" applyAlignment="1">
      <alignment horizontal="center" vertical="center"/>
    </xf>
    <xf numFmtId="0" fontId="33" fillId="2" borderId="8" xfId="1" applyFont="1" applyFill="1" applyBorder="1" applyAlignment="1">
      <alignment horizontal="center" vertical="center" wrapText="1"/>
    </xf>
    <xf numFmtId="0" fontId="33" fillId="2" borderId="9" xfId="1" applyFont="1" applyFill="1" applyBorder="1" applyAlignment="1">
      <alignment horizontal="center" vertical="center" wrapText="1"/>
    </xf>
    <xf numFmtId="0" fontId="33" fillId="2" borderId="18" xfId="1" applyFont="1" applyFill="1" applyBorder="1" applyAlignment="1">
      <alignment horizontal="center" vertical="center" wrapText="1"/>
    </xf>
    <xf numFmtId="0" fontId="31" fillId="2" borderId="18" xfId="1" applyFont="1" applyFill="1" applyBorder="1" applyAlignment="1">
      <alignment horizontal="center" vertical="center"/>
    </xf>
    <xf numFmtId="0" fontId="31" fillId="2" borderId="1" xfId="1" applyFont="1" applyFill="1" applyBorder="1" applyAlignment="1">
      <alignment horizontal="center" vertical="center"/>
    </xf>
    <xf numFmtId="0" fontId="34" fillId="7" borderId="11" xfId="1" applyFont="1" applyFill="1" applyBorder="1" applyAlignment="1">
      <alignment horizontal="left" vertical="center" wrapText="1"/>
    </xf>
    <xf numFmtId="0" fontId="34" fillId="7" borderId="12" xfId="1" applyFont="1" applyFill="1" applyBorder="1" applyAlignment="1">
      <alignment horizontal="left" vertical="center" wrapText="1"/>
    </xf>
    <xf numFmtId="0" fontId="35" fillId="7" borderId="25" xfId="1" applyFont="1" applyFill="1" applyBorder="1" applyAlignment="1">
      <alignment horizontal="center" vertical="center"/>
    </xf>
    <xf numFmtId="0" fontId="35" fillId="7" borderId="26" xfId="1" applyFont="1" applyFill="1" applyBorder="1" applyAlignment="1">
      <alignment horizontal="center" vertical="center"/>
    </xf>
    <xf numFmtId="0" fontId="30" fillId="0" borderId="18" xfId="1" applyFont="1" applyFill="1" applyBorder="1" applyAlignment="1">
      <alignment horizontal="left" vertical="center"/>
    </xf>
    <xf numFmtId="0" fontId="30" fillId="0" borderId="1" xfId="1" applyFont="1" applyFill="1" applyBorder="1" applyAlignment="1">
      <alignment horizontal="left" vertical="center"/>
    </xf>
    <xf numFmtId="0" fontId="33" fillId="6" borderId="18" xfId="1" applyFont="1" applyFill="1" applyBorder="1" applyAlignment="1">
      <alignment horizontal="left" vertical="center"/>
    </xf>
    <xf numFmtId="0" fontId="33" fillId="6" borderId="1" xfId="1" applyFont="1" applyFill="1" applyBorder="1" applyAlignment="1">
      <alignment horizontal="left" vertical="center"/>
    </xf>
    <xf numFmtId="0" fontId="31" fillId="7" borderId="18" xfId="1" applyFont="1" applyFill="1" applyBorder="1" applyAlignment="1">
      <alignment horizontal="center" vertical="center" textRotation="90"/>
    </xf>
    <xf numFmtId="0" fontId="31" fillId="7" borderId="11" xfId="1" applyFont="1" applyFill="1" applyBorder="1" applyAlignment="1">
      <alignment horizontal="center" vertical="center" textRotation="90"/>
    </xf>
    <xf numFmtId="0" fontId="33" fillId="0" borderId="29" xfId="1" applyFont="1" applyFill="1" applyBorder="1" applyAlignment="1">
      <alignment horizontal="center" vertical="center" wrapText="1"/>
    </xf>
    <xf numFmtId="0" fontId="33" fillId="0" borderId="30" xfId="1" applyFont="1" applyFill="1" applyBorder="1" applyAlignment="1">
      <alignment horizontal="center" vertical="center" wrapText="1"/>
    </xf>
    <xf numFmtId="0" fontId="33" fillId="0" borderId="31" xfId="1" applyFont="1" applyFill="1" applyBorder="1" applyAlignment="1">
      <alignment horizontal="center" vertical="center" wrapText="1"/>
    </xf>
    <xf numFmtId="0" fontId="31" fillId="7" borderId="5" xfId="1" applyFont="1" applyFill="1" applyBorder="1" applyAlignment="1">
      <alignment horizontal="left" vertical="center" wrapText="1"/>
    </xf>
    <xf numFmtId="0" fontId="31" fillId="7" borderId="6" xfId="1" applyFont="1" applyFill="1" applyBorder="1" applyAlignment="1">
      <alignment horizontal="left" vertical="center" wrapText="1"/>
    </xf>
    <xf numFmtId="0" fontId="31" fillId="7" borderId="7" xfId="1" applyFont="1" applyFill="1" applyBorder="1" applyAlignment="1">
      <alignment horizontal="left" vertical="center" wrapText="1"/>
    </xf>
    <xf numFmtId="0" fontId="34" fillId="0" borderId="16" xfId="1" applyFont="1" applyFill="1" applyBorder="1" applyAlignment="1">
      <alignment horizontal="left" vertical="center" wrapText="1"/>
    </xf>
    <xf numFmtId="0" fontId="34" fillId="0" borderId="17" xfId="1" applyFont="1" applyFill="1" applyBorder="1" applyAlignment="1">
      <alignment horizontal="left" vertical="center" wrapText="1"/>
    </xf>
    <xf numFmtId="0" fontId="34" fillId="0" borderId="19" xfId="1" applyFont="1" applyFill="1" applyBorder="1" applyAlignment="1">
      <alignment horizontal="left" vertical="center" wrapText="1"/>
    </xf>
    <xf numFmtId="0" fontId="31" fillId="7" borderId="14" xfId="1" applyFont="1" applyFill="1" applyBorder="1" applyAlignment="1">
      <alignment horizontal="left" vertical="center"/>
    </xf>
    <xf numFmtId="0" fontId="31" fillId="7" borderId="0" xfId="1" applyFont="1" applyFill="1" applyBorder="1" applyAlignment="1">
      <alignment horizontal="left" vertical="center"/>
    </xf>
    <xf numFmtId="0" fontId="31" fillId="7" borderId="20" xfId="1" applyFont="1" applyFill="1" applyBorder="1" applyAlignment="1">
      <alignment horizontal="left" vertical="center"/>
    </xf>
    <xf numFmtId="0" fontId="31" fillId="2" borderId="8" xfId="1" applyFont="1" applyFill="1" applyBorder="1" applyAlignment="1">
      <alignment horizontal="center" vertical="center"/>
    </xf>
    <xf numFmtId="0" fontId="31" fillId="2" borderId="9" xfId="1" applyFont="1" applyFill="1" applyBorder="1" applyAlignment="1">
      <alignment horizontal="center" vertical="center"/>
    </xf>
    <xf numFmtId="0" fontId="31" fillId="2" borderId="10" xfId="1" applyFont="1" applyFill="1" applyBorder="1" applyAlignment="1">
      <alignment horizontal="center" vertical="center"/>
    </xf>
    <xf numFmtId="0" fontId="34" fillId="0" borderId="11" xfId="1" applyFont="1" applyBorder="1" applyAlignment="1">
      <alignment horizontal="justify" vertical="top" wrapText="1"/>
    </xf>
    <xf numFmtId="0" fontId="34" fillId="0" borderId="12" xfId="1" applyFont="1" applyBorder="1" applyAlignment="1">
      <alignment horizontal="justify" vertical="top" wrapText="1"/>
    </xf>
    <xf numFmtId="0" fontId="38" fillId="0" borderId="13" xfId="0" applyFont="1" applyBorder="1" applyAlignment="1">
      <alignment horizontal="justify" vertical="top" wrapText="1"/>
    </xf>
    <xf numFmtId="0" fontId="36" fillId="7" borderId="8" xfId="1" applyFont="1" applyFill="1" applyBorder="1" applyAlignment="1">
      <alignment horizontal="left" vertical="center"/>
    </xf>
    <xf numFmtId="0" fontId="36" fillId="7" borderId="9" xfId="1" applyFont="1" applyFill="1" applyBorder="1" applyAlignment="1">
      <alignment horizontal="left" vertical="center"/>
    </xf>
    <xf numFmtId="0" fontId="37" fillId="7" borderId="9" xfId="1" applyFont="1" applyFill="1" applyBorder="1" applyAlignment="1">
      <alignment horizontal="center" vertical="center"/>
    </xf>
    <xf numFmtId="0" fontId="37" fillId="7" borderId="10" xfId="1" applyFont="1" applyFill="1" applyBorder="1" applyAlignment="1">
      <alignment horizontal="center" vertical="center"/>
    </xf>
    <xf numFmtId="0" fontId="34" fillId="0" borderId="18" xfId="1" applyFont="1" applyBorder="1" applyAlignment="1">
      <alignment horizontal="justify" vertical="top" wrapText="1"/>
    </xf>
    <xf numFmtId="0" fontId="34" fillId="0" borderId="1" xfId="1" applyFont="1" applyBorder="1" applyAlignment="1">
      <alignment horizontal="justify" vertical="top" wrapText="1"/>
    </xf>
    <xf numFmtId="17" fontId="34" fillId="0" borderId="1" xfId="1" applyNumberFormat="1" applyFont="1" applyBorder="1" applyAlignment="1">
      <alignment horizontal="center" vertical="center" wrapText="1"/>
    </xf>
    <xf numFmtId="0" fontId="38" fillId="0" borderId="15" xfId="0" applyFont="1" applyBorder="1" applyAlignment="1">
      <alignment horizontal="center" vertical="center"/>
    </xf>
    <xf numFmtId="17" fontId="34" fillId="0" borderId="1" xfId="1" applyNumberFormat="1" applyFont="1" applyBorder="1" applyAlignment="1">
      <alignment horizontal="center" vertical="top" wrapText="1"/>
    </xf>
    <xf numFmtId="0" fontId="38" fillId="0" borderId="15" xfId="0" applyFont="1" applyBorder="1" applyAlignment="1">
      <alignment horizontal="center" vertical="top" wrapText="1"/>
    </xf>
  </cellXfs>
  <cellStyles count="3">
    <cellStyle name="Normal" xfId="0" builtinId="0"/>
    <cellStyle name="Normal 2" xfId="1"/>
    <cellStyle name="Porcentaje" xfId="2" builtinId="5"/>
  </cellStyles>
  <dxfs count="12">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patternType="none">
          <bgColor auto="1"/>
        </patternFill>
      </fill>
    </dxf>
    <dxf>
      <fill>
        <patternFill>
          <bgColor rgb="FF00B050"/>
        </patternFill>
      </fill>
    </dxf>
    <dxf>
      <fill>
        <patternFill>
          <bgColor rgb="FFFFFF00"/>
        </patternFill>
      </fill>
    </dxf>
    <dxf>
      <fill>
        <patternFill>
          <bgColor rgb="FFFF00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'01'!$A$16</c:f>
              <c:strCache>
                <c:ptCount val="1"/>
                <c:pt idx="0">
                  <c:v>META  AÑO 2018</c:v>
                </c:pt>
              </c:strCache>
            </c:strRef>
          </c:tx>
          <c:marker>
            <c:symbol val="none"/>
          </c:marker>
          <c:cat>
            <c:strRef>
              <c:f>'01'!$C$14:$N$14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'01'!$C$16:$N$16</c:f>
              <c:numCache>
                <c:formatCode>0%</c:formatCode>
                <c:ptCount val="12"/>
                <c:pt idx="0">
                  <c:v>0.95</c:v>
                </c:pt>
                <c:pt idx="1">
                  <c:v>0.95</c:v>
                </c:pt>
                <c:pt idx="2">
                  <c:v>0.95</c:v>
                </c:pt>
                <c:pt idx="3">
                  <c:v>0.95</c:v>
                </c:pt>
                <c:pt idx="4">
                  <c:v>0.95</c:v>
                </c:pt>
                <c:pt idx="5">
                  <c:v>0.95</c:v>
                </c:pt>
                <c:pt idx="6">
                  <c:v>0.95</c:v>
                </c:pt>
                <c:pt idx="7">
                  <c:v>0.95</c:v>
                </c:pt>
                <c:pt idx="8">
                  <c:v>0.95</c:v>
                </c:pt>
                <c:pt idx="9">
                  <c:v>0.95</c:v>
                </c:pt>
                <c:pt idx="10">
                  <c:v>0.95</c:v>
                </c:pt>
                <c:pt idx="11">
                  <c:v>0.95</c:v>
                </c:pt>
              </c:numCache>
            </c:numRef>
          </c:val>
          <c:smooth val="0"/>
          <c:extLst xmlns:c16r2="http://schemas.microsoft.com/office/drawing/2015/06/chart">
            <c:ext xmlns:c16="http://schemas.microsoft.com/office/drawing/2014/chart" uri="{C3380CC4-5D6E-409C-BE32-E72D297353CC}">
              <c16:uniqueId val="{00000000-2677-4E83-B832-5FC20E075C07}"/>
            </c:ext>
          </c:extLst>
        </c:ser>
        <c:ser>
          <c:idx val="1"/>
          <c:order val="1"/>
          <c:tx>
            <c:strRef>
              <c:f>'01'!$A$17</c:f>
              <c:strCache>
                <c:ptCount val="1"/>
                <c:pt idx="0">
                  <c:v>RESULTADOS DE LA VIGENCIA</c:v>
                </c:pt>
              </c:strCache>
            </c:strRef>
          </c:tx>
          <c:marker>
            <c:symbol val="none"/>
          </c:marker>
          <c:cat>
            <c:strRef>
              <c:f>'01'!$C$14:$N$14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'01'!$C$17:$N$17</c:f>
              <c:numCache>
                <c:formatCode>0.0%</c:formatCode>
                <c:ptCount val="12"/>
                <c:pt idx="0">
                  <c:v>1</c:v>
                </c:pt>
                <c:pt idx="1">
                  <c:v>1</c:v>
                </c:pt>
                <c:pt idx="2">
                  <c:v>1</c:v>
                </c:pt>
                <c:pt idx="3">
                  <c:v>1</c:v>
                </c:pt>
                <c:pt idx="4">
                  <c:v>1</c:v>
                </c:pt>
                <c:pt idx="5">
                  <c:v>1</c:v>
                </c:pt>
                <c:pt idx="6">
                  <c:v>1</c:v>
                </c:pt>
                <c:pt idx="7">
                  <c:v>0</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1-2677-4E83-B832-5FC20E075C07}"/>
            </c:ext>
          </c:extLst>
        </c:ser>
        <c:dLbls>
          <c:showLegendKey val="0"/>
          <c:showVal val="0"/>
          <c:showCatName val="0"/>
          <c:showSerName val="0"/>
          <c:showPercent val="0"/>
          <c:showBubbleSize val="0"/>
        </c:dLbls>
        <c:marker val="1"/>
        <c:smooth val="0"/>
        <c:axId val="88881408"/>
        <c:axId val="91668480"/>
      </c:lineChart>
      <c:catAx>
        <c:axId val="88881408"/>
        <c:scaling>
          <c:orientation val="minMax"/>
        </c:scaling>
        <c:delete val="0"/>
        <c:axPos val="b"/>
        <c:numFmt formatCode="General" sourceLinked="0"/>
        <c:majorTickMark val="out"/>
        <c:minorTickMark val="none"/>
        <c:tickLblPos val="nextTo"/>
        <c:txPr>
          <a:bodyPr rot="-5400000" vert="horz"/>
          <a:lstStyle/>
          <a:p>
            <a:pPr>
              <a:defRPr/>
            </a:pPr>
            <a:endParaRPr lang="es-CO"/>
          </a:p>
        </c:txPr>
        <c:crossAx val="91668480"/>
        <c:crosses val="autoZero"/>
        <c:auto val="1"/>
        <c:lblAlgn val="ctr"/>
        <c:lblOffset val="100"/>
        <c:noMultiLvlLbl val="0"/>
      </c:catAx>
      <c:valAx>
        <c:axId val="91668480"/>
        <c:scaling>
          <c:orientation val="minMax"/>
        </c:scaling>
        <c:delete val="0"/>
        <c:axPos val="l"/>
        <c:majorGridlines/>
        <c:numFmt formatCode="0%" sourceLinked="1"/>
        <c:majorTickMark val="out"/>
        <c:minorTickMark val="none"/>
        <c:tickLblPos val="nextTo"/>
        <c:crossAx val="88881408"/>
        <c:crosses val="autoZero"/>
        <c:crossBetween val="between"/>
      </c:valAx>
    </c:plotArea>
    <c:legend>
      <c:legendPos val="r"/>
      <c:layout/>
      <c:overlay val="0"/>
    </c:legend>
    <c:plotVisOnly val="1"/>
    <c:dispBlanksAs val="gap"/>
    <c:showDLblsOverMax val="0"/>
  </c:chart>
  <c:printSettings>
    <c:headerFooter/>
    <c:pageMargins b="0.75000000000000622" l="0.70000000000000062" r="0.70000000000000062" t="0.7500000000000062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'02'!$A$16</c:f>
              <c:strCache>
                <c:ptCount val="1"/>
                <c:pt idx="0">
                  <c:v>META  AÑO 2018</c:v>
                </c:pt>
              </c:strCache>
            </c:strRef>
          </c:tx>
          <c:marker>
            <c:symbol val="none"/>
          </c:marker>
          <c:cat>
            <c:strRef>
              <c:f>'02'!$C$14:$N$14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'02'!$C$16:$N$16</c:f>
              <c:numCache>
                <c:formatCode>0.0%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xmlns:c16r2="http://schemas.microsoft.com/office/drawing/2015/06/chart">
            <c:ext xmlns:c16="http://schemas.microsoft.com/office/drawing/2014/chart" uri="{C3380CC4-5D6E-409C-BE32-E72D297353CC}">
              <c16:uniqueId val="{00000000-D7A9-443D-931F-3A08C0BC6CDF}"/>
            </c:ext>
          </c:extLst>
        </c:ser>
        <c:ser>
          <c:idx val="1"/>
          <c:order val="1"/>
          <c:tx>
            <c:strRef>
              <c:f>'02'!$A$17</c:f>
              <c:strCache>
                <c:ptCount val="1"/>
                <c:pt idx="0">
                  <c:v>RESULTADOS DE LA VIGENCIA</c:v>
                </c:pt>
              </c:strCache>
            </c:strRef>
          </c:tx>
          <c:marker>
            <c:symbol val="none"/>
          </c:marker>
          <c:cat>
            <c:strRef>
              <c:f>'02'!$C$14:$N$14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'02'!$C$17:$N$17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1-D7A9-443D-931F-3A08C0BC6CDF}"/>
            </c:ext>
          </c:extLst>
        </c:ser>
        <c:dLbls>
          <c:showLegendKey val="0"/>
          <c:showVal val="0"/>
          <c:showCatName val="0"/>
          <c:showSerName val="0"/>
          <c:showPercent val="0"/>
          <c:showBubbleSize val="0"/>
        </c:dLbls>
        <c:marker val="1"/>
        <c:smooth val="0"/>
        <c:axId val="98978816"/>
        <c:axId val="99369728"/>
      </c:lineChart>
      <c:catAx>
        <c:axId val="98978816"/>
        <c:scaling>
          <c:orientation val="minMax"/>
        </c:scaling>
        <c:delete val="0"/>
        <c:axPos val="b"/>
        <c:numFmt formatCode="General" sourceLinked="0"/>
        <c:majorTickMark val="out"/>
        <c:minorTickMark val="none"/>
        <c:tickLblPos val="nextTo"/>
        <c:txPr>
          <a:bodyPr rot="-5400000" vert="horz"/>
          <a:lstStyle/>
          <a:p>
            <a:pPr>
              <a:defRPr/>
            </a:pPr>
            <a:endParaRPr lang="es-CO"/>
          </a:p>
        </c:txPr>
        <c:crossAx val="99369728"/>
        <c:crosses val="autoZero"/>
        <c:auto val="1"/>
        <c:lblAlgn val="ctr"/>
        <c:lblOffset val="100"/>
        <c:noMultiLvlLbl val="0"/>
      </c:catAx>
      <c:valAx>
        <c:axId val="99369728"/>
        <c:scaling>
          <c:orientation val="minMax"/>
        </c:scaling>
        <c:delete val="0"/>
        <c:axPos val="l"/>
        <c:majorGridlines/>
        <c:numFmt formatCode="0.0%" sourceLinked="1"/>
        <c:majorTickMark val="out"/>
        <c:minorTickMark val="none"/>
        <c:tickLblPos val="nextTo"/>
        <c:crossAx val="98978816"/>
        <c:crosses val="autoZero"/>
        <c:crossBetween val="between"/>
      </c:valAx>
    </c:plotArea>
    <c:legend>
      <c:legendPos val="r"/>
      <c:layout/>
      <c:overlay val="0"/>
    </c:legend>
    <c:plotVisOnly val="1"/>
    <c:dispBlanksAs val="gap"/>
    <c:showDLblsOverMax val="0"/>
  </c:chart>
  <c:printSettings>
    <c:headerFooter/>
    <c:pageMargins b="0.75000000000000644" l="0.70000000000000062" r="0.70000000000000062" t="0.75000000000000644"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'03'!$A$16</c:f>
              <c:strCache>
                <c:ptCount val="1"/>
                <c:pt idx="0">
                  <c:v>META  AÑO 2018</c:v>
                </c:pt>
              </c:strCache>
            </c:strRef>
          </c:tx>
          <c:marker>
            <c:symbol val="none"/>
          </c:marker>
          <c:cat>
            <c:strRef>
              <c:f>'03'!$C$14:$N$14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'03'!$C$16:$N$16</c:f>
              <c:numCache>
                <c:formatCode>#,##0.0</c:formatCode>
                <c:ptCount val="12"/>
                <c:pt idx="0">
                  <c:v>4.5</c:v>
                </c:pt>
                <c:pt idx="1">
                  <c:v>4.5</c:v>
                </c:pt>
                <c:pt idx="2">
                  <c:v>4.5</c:v>
                </c:pt>
                <c:pt idx="3">
                  <c:v>4.5</c:v>
                </c:pt>
                <c:pt idx="4">
                  <c:v>4.5</c:v>
                </c:pt>
                <c:pt idx="5">
                  <c:v>4.5</c:v>
                </c:pt>
                <c:pt idx="6">
                  <c:v>4.5</c:v>
                </c:pt>
                <c:pt idx="7">
                  <c:v>4.5</c:v>
                </c:pt>
                <c:pt idx="8">
                  <c:v>4.5</c:v>
                </c:pt>
                <c:pt idx="9">
                  <c:v>4.5</c:v>
                </c:pt>
                <c:pt idx="10">
                  <c:v>4.5</c:v>
                </c:pt>
                <c:pt idx="11">
                  <c:v>4.5</c:v>
                </c:pt>
              </c:numCache>
            </c:numRef>
          </c:val>
          <c:smooth val="0"/>
          <c:extLst xmlns:c16r2="http://schemas.microsoft.com/office/drawing/2015/06/chart">
            <c:ext xmlns:c16="http://schemas.microsoft.com/office/drawing/2014/chart" uri="{C3380CC4-5D6E-409C-BE32-E72D297353CC}">
              <c16:uniqueId val="{00000000-09BF-492B-BF27-47860A8C9694}"/>
            </c:ext>
          </c:extLst>
        </c:ser>
        <c:ser>
          <c:idx val="1"/>
          <c:order val="1"/>
          <c:tx>
            <c:strRef>
              <c:f>'03'!$A$17</c:f>
              <c:strCache>
                <c:ptCount val="1"/>
                <c:pt idx="0">
                  <c:v>RESULTADOS DE LA VIGENCIA</c:v>
                </c:pt>
              </c:strCache>
            </c:strRef>
          </c:tx>
          <c:marker>
            <c:symbol val="none"/>
          </c:marker>
          <c:cat>
            <c:strRef>
              <c:f>'03'!$C$14:$N$14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'03'!$C$17:$N$17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1-09BF-492B-BF27-47860A8C9694}"/>
            </c:ext>
          </c:extLst>
        </c:ser>
        <c:dLbls>
          <c:showLegendKey val="0"/>
          <c:showVal val="0"/>
          <c:showCatName val="0"/>
          <c:showSerName val="0"/>
          <c:showPercent val="0"/>
          <c:showBubbleSize val="0"/>
        </c:dLbls>
        <c:marker val="1"/>
        <c:smooth val="0"/>
        <c:axId val="38397440"/>
        <c:axId val="38398976"/>
      </c:lineChart>
      <c:catAx>
        <c:axId val="38397440"/>
        <c:scaling>
          <c:orientation val="minMax"/>
        </c:scaling>
        <c:delete val="0"/>
        <c:axPos val="b"/>
        <c:numFmt formatCode="General" sourceLinked="0"/>
        <c:majorTickMark val="out"/>
        <c:minorTickMark val="none"/>
        <c:tickLblPos val="nextTo"/>
        <c:txPr>
          <a:bodyPr rot="-5400000" vert="horz"/>
          <a:lstStyle/>
          <a:p>
            <a:pPr>
              <a:defRPr/>
            </a:pPr>
            <a:endParaRPr lang="es-CO"/>
          </a:p>
        </c:txPr>
        <c:crossAx val="38398976"/>
        <c:crosses val="autoZero"/>
        <c:auto val="1"/>
        <c:lblAlgn val="ctr"/>
        <c:lblOffset val="100"/>
        <c:noMultiLvlLbl val="0"/>
      </c:catAx>
      <c:valAx>
        <c:axId val="38398976"/>
        <c:scaling>
          <c:orientation val="minMax"/>
        </c:scaling>
        <c:delete val="0"/>
        <c:axPos val="l"/>
        <c:majorGridlines/>
        <c:numFmt formatCode="#,##0.0" sourceLinked="1"/>
        <c:majorTickMark val="out"/>
        <c:minorTickMark val="none"/>
        <c:tickLblPos val="nextTo"/>
        <c:crossAx val="38397440"/>
        <c:crosses val="autoZero"/>
        <c:crossBetween val="between"/>
      </c:valAx>
    </c:plotArea>
    <c:legend>
      <c:legendPos val="r"/>
      <c:overlay val="0"/>
    </c:legend>
    <c:plotVisOnly val="1"/>
    <c:dispBlanksAs val="gap"/>
    <c:showDLblsOverMax val="0"/>
  </c:chart>
  <c:printSettings>
    <c:headerFooter/>
    <c:pageMargins b="0.75000000000000666" l="0.70000000000000062" r="0.70000000000000062" t="0.75000000000000666" header="0.30000000000000032" footer="0.30000000000000032"/>
    <c:pageSetup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800100</xdr:colOff>
          <xdr:row>0</xdr:row>
          <xdr:rowOff>57150</xdr:rowOff>
        </xdr:from>
        <xdr:to>
          <xdr:col>2</xdr:col>
          <xdr:colOff>495300</xdr:colOff>
          <xdr:row>1</xdr:row>
          <xdr:rowOff>114300</xdr:rowOff>
        </xdr:to>
        <xdr:sp macro="" textlink="">
          <xdr:nvSpPr>
            <xdr:cNvPr id="1029" name="Object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123824</xdr:colOff>
      <xdr:row>24</xdr:row>
      <xdr:rowOff>171450</xdr:rowOff>
    </xdr:from>
    <xdr:to>
      <xdr:col>13</xdr:col>
      <xdr:colOff>276225</xdr:colOff>
      <xdr:row>24</xdr:row>
      <xdr:rowOff>3076575</xdr:rowOff>
    </xdr:to>
    <xdr:graphicFrame macro="">
      <xdr:nvGraphicFramePr>
        <xdr:cNvPr id="2" name="1 Gráfico">
          <a:extLst>
            <a:ext uri="{FF2B5EF4-FFF2-40B4-BE49-F238E27FC236}">
              <a16:creationId xmlns=""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438150</xdr:colOff>
          <xdr:row>0</xdr:row>
          <xdr:rowOff>38100</xdr:rowOff>
        </xdr:from>
        <xdr:to>
          <xdr:col>1</xdr:col>
          <xdr:colOff>1314450</xdr:colOff>
          <xdr:row>1</xdr:row>
          <xdr:rowOff>123825</xdr:rowOff>
        </xdr:to>
        <xdr:sp macro="" textlink="">
          <xdr:nvSpPr>
            <xdr:cNvPr id="2049" name="Object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123824</xdr:colOff>
      <xdr:row>24</xdr:row>
      <xdr:rowOff>171450</xdr:rowOff>
    </xdr:from>
    <xdr:to>
      <xdr:col>13</xdr:col>
      <xdr:colOff>276225</xdr:colOff>
      <xdr:row>24</xdr:row>
      <xdr:rowOff>3076575</xdr:rowOff>
    </xdr:to>
    <xdr:graphicFrame macro="">
      <xdr:nvGraphicFramePr>
        <xdr:cNvPr id="2" name="1 Gráfico">
          <a:extLst>
            <a:ext uri="{FF2B5EF4-FFF2-40B4-BE49-F238E27FC236}">
              <a16:creationId xmlns=""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438150</xdr:colOff>
          <xdr:row>0</xdr:row>
          <xdr:rowOff>38100</xdr:rowOff>
        </xdr:from>
        <xdr:to>
          <xdr:col>1</xdr:col>
          <xdr:colOff>1314450</xdr:colOff>
          <xdr:row>1</xdr:row>
          <xdr:rowOff>123825</xdr:rowOff>
        </xdr:to>
        <xdr:sp macro="" textlink="">
          <xdr:nvSpPr>
            <xdr:cNvPr id="3074" name="Object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123824</xdr:colOff>
      <xdr:row>24</xdr:row>
      <xdr:rowOff>171450</xdr:rowOff>
    </xdr:from>
    <xdr:to>
      <xdr:col>13</xdr:col>
      <xdr:colOff>276225</xdr:colOff>
      <xdr:row>24</xdr:row>
      <xdr:rowOff>3076575</xdr:rowOff>
    </xdr:to>
    <xdr:graphicFrame macro="">
      <xdr:nvGraphicFramePr>
        <xdr:cNvPr id="2" name="1 Gráfico">
          <a:extLst>
            <a:ext uri="{FF2B5EF4-FFF2-40B4-BE49-F238E27FC236}">
              <a16:creationId xmlns=""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438150</xdr:colOff>
          <xdr:row>0</xdr:row>
          <xdr:rowOff>38100</xdr:rowOff>
        </xdr:from>
        <xdr:to>
          <xdr:col>1</xdr:col>
          <xdr:colOff>1314450</xdr:colOff>
          <xdr:row>1</xdr:row>
          <xdr:rowOff>123825</xdr:rowOff>
        </xdr:to>
        <xdr:sp macro="" textlink="">
          <xdr:nvSpPr>
            <xdr:cNvPr id="4098" name="Object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34"/>
  <sheetViews>
    <sheetView tabSelected="1" topLeftCell="D1" zoomScaleNormal="100" workbookViewId="0">
      <pane ySplit="5" topLeftCell="A6" activePane="bottomLeft" state="frozen"/>
      <selection activeCell="F1" sqref="F1"/>
      <selection pane="bottomLeft" activeCell="L20" sqref="L20"/>
    </sheetView>
  </sheetViews>
  <sheetFormatPr baseColWidth="10" defaultRowHeight="15" x14ac:dyDescent="0.25"/>
  <cols>
    <col min="1" max="1" width="4.140625" style="31" customWidth="1"/>
    <col min="2" max="2" width="18.7109375" style="31" customWidth="1"/>
    <col min="3" max="3" width="28.5703125" style="31" customWidth="1"/>
    <col min="4" max="4" width="19.7109375" style="31" customWidth="1"/>
    <col min="5" max="6" width="4.5703125" style="31" customWidth="1"/>
    <col min="7" max="7" width="8.7109375" style="31" customWidth="1"/>
    <col min="8" max="8" width="9.5703125" style="31" customWidth="1"/>
    <col min="9" max="9" width="10.5703125" style="31" customWidth="1"/>
    <col min="10" max="10" width="3.140625" style="31" customWidth="1"/>
    <col min="11" max="11" width="3" style="31" customWidth="1"/>
    <col min="12" max="12" width="4" style="31" customWidth="1"/>
    <col min="13" max="24" width="4.28515625" style="31" customWidth="1"/>
    <col min="25" max="25" width="11.42578125" style="31"/>
    <col min="26" max="26" width="0" style="31" hidden="1" customWidth="1"/>
    <col min="27" max="28" width="11.42578125" style="31"/>
    <col min="29" max="30" width="11.42578125" style="31" customWidth="1"/>
    <col min="31" max="16384" width="11.42578125" style="31"/>
  </cols>
  <sheetData>
    <row r="1" spans="1:26" ht="20.25" customHeight="1" thickTop="1" x14ac:dyDescent="0.25">
      <c r="A1" s="83"/>
      <c r="B1" s="84"/>
      <c r="C1" s="85"/>
      <c r="D1" s="77" t="s">
        <v>44</v>
      </c>
      <c r="E1" s="78"/>
      <c r="F1" s="78"/>
      <c r="G1" s="78"/>
      <c r="H1" s="78"/>
      <c r="I1" s="78"/>
      <c r="J1" s="78"/>
      <c r="K1" s="78"/>
      <c r="L1" s="78"/>
      <c r="M1" s="78"/>
      <c r="N1" s="78"/>
      <c r="O1" s="78"/>
      <c r="P1" s="78"/>
      <c r="Q1" s="78"/>
      <c r="R1" s="78"/>
      <c r="S1" s="78"/>
      <c r="T1" s="78"/>
      <c r="U1" s="78"/>
      <c r="V1" s="78"/>
      <c r="W1" s="78"/>
      <c r="X1" s="79"/>
    </row>
    <row r="2" spans="1:26" ht="12.75" customHeight="1" thickBot="1" x14ac:dyDescent="0.3">
      <c r="A2" s="86"/>
      <c r="B2" s="87"/>
      <c r="C2" s="88"/>
      <c r="D2" s="80" t="s">
        <v>61</v>
      </c>
      <c r="E2" s="81"/>
      <c r="F2" s="81"/>
      <c r="G2" s="81"/>
      <c r="H2" s="81"/>
      <c r="I2" s="81"/>
      <c r="J2" s="81"/>
      <c r="K2" s="81"/>
      <c r="L2" s="81"/>
      <c r="M2" s="81"/>
      <c r="N2" s="81"/>
      <c r="O2" s="81"/>
      <c r="P2" s="81"/>
      <c r="Q2" s="81"/>
      <c r="R2" s="81"/>
      <c r="S2" s="81"/>
      <c r="T2" s="81"/>
      <c r="U2" s="81"/>
      <c r="V2" s="81"/>
      <c r="W2" s="81"/>
      <c r="X2" s="82"/>
    </row>
    <row r="3" spans="1:26" ht="18" customHeight="1" thickTop="1" thickBot="1" x14ac:dyDescent="0.3">
      <c r="A3" s="94" t="s">
        <v>45</v>
      </c>
      <c r="B3" s="95"/>
      <c r="C3" s="95"/>
      <c r="D3" s="95"/>
      <c r="E3" s="95"/>
      <c r="F3" s="95"/>
      <c r="G3" s="95"/>
      <c r="H3" s="95"/>
      <c r="I3" s="95"/>
      <c r="J3" s="96" t="s">
        <v>69</v>
      </c>
      <c r="K3" s="96"/>
      <c r="L3" s="96"/>
      <c r="M3" s="96"/>
      <c r="N3" s="96"/>
      <c r="O3" s="96"/>
      <c r="P3" s="96"/>
      <c r="Q3" s="96"/>
      <c r="R3" s="96"/>
      <c r="S3" s="96"/>
      <c r="T3" s="96"/>
      <c r="U3" s="96"/>
      <c r="V3" s="96"/>
      <c r="W3" s="96"/>
      <c r="X3" s="97"/>
    </row>
    <row r="4" spans="1:26" ht="30.75" customHeight="1" thickTop="1" thickBot="1" x14ac:dyDescent="0.3">
      <c r="A4" s="89" t="s">
        <v>1</v>
      </c>
      <c r="B4" s="89"/>
      <c r="C4" s="89" t="s">
        <v>2</v>
      </c>
      <c r="D4" s="89" t="s">
        <v>5</v>
      </c>
      <c r="E4" s="92" t="s">
        <v>40</v>
      </c>
      <c r="F4" s="92" t="s">
        <v>60</v>
      </c>
      <c r="G4" s="89" t="s">
        <v>6</v>
      </c>
      <c r="H4" s="89"/>
      <c r="I4" s="89"/>
      <c r="J4" s="90" t="s">
        <v>39</v>
      </c>
      <c r="K4" s="90" t="s">
        <v>97</v>
      </c>
      <c r="L4" s="91" t="s">
        <v>100</v>
      </c>
      <c r="M4" s="91"/>
      <c r="N4" s="91"/>
      <c r="O4" s="91"/>
      <c r="P4" s="91"/>
      <c r="Q4" s="91"/>
      <c r="R4" s="91"/>
      <c r="S4" s="91"/>
      <c r="T4" s="91"/>
      <c r="U4" s="91"/>
      <c r="V4" s="91"/>
      <c r="W4" s="91"/>
      <c r="X4" s="91"/>
    </row>
    <row r="5" spans="1:26" s="36" customFormat="1" ht="31.5" customHeight="1" thickTop="1" thickBot="1" x14ac:dyDescent="0.25">
      <c r="A5" s="89"/>
      <c r="B5" s="89"/>
      <c r="C5" s="89"/>
      <c r="D5" s="89"/>
      <c r="E5" s="93"/>
      <c r="F5" s="93"/>
      <c r="G5" s="32" t="s">
        <v>7</v>
      </c>
      <c r="H5" s="33" t="s">
        <v>55</v>
      </c>
      <c r="I5" s="34" t="s">
        <v>56</v>
      </c>
      <c r="J5" s="90"/>
      <c r="K5" s="90"/>
      <c r="L5" s="35" t="s">
        <v>48</v>
      </c>
      <c r="M5" s="35" t="s">
        <v>8</v>
      </c>
      <c r="N5" s="35" t="s">
        <v>9</v>
      </c>
      <c r="O5" s="35" t="s">
        <v>10</v>
      </c>
      <c r="P5" s="35" t="s">
        <v>11</v>
      </c>
      <c r="Q5" s="35" t="s">
        <v>12</v>
      </c>
      <c r="R5" s="35" t="s">
        <v>13</v>
      </c>
      <c r="S5" s="35" t="s">
        <v>14</v>
      </c>
      <c r="T5" s="35" t="s">
        <v>15</v>
      </c>
      <c r="U5" s="35" t="s">
        <v>16</v>
      </c>
      <c r="V5" s="35" t="s">
        <v>17</v>
      </c>
      <c r="W5" s="35" t="s">
        <v>18</v>
      </c>
      <c r="X5" s="35" t="s">
        <v>19</v>
      </c>
    </row>
    <row r="6" spans="1:26" s="36" customFormat="1" ht="60.75" customHeight="1" thickTop="1" thickBot="1" x14ac:dyDescent="0.25">
      <c r="A6" s="37" t="s">
        <v>41</v>
      </c>
      <c r="B6" s="38" t="s">
        <v>101</v>
      </c>
      <c r="C6" s="39" t="s">
        <v>94</v>
      </c>
      <c r="D6" s="40" t="s">
        <v>93</v>
      </c>
      <c r="E6" s="41" t="s">
        <v>4</v>
      </c>
      <c r="F6" s="42" t="s">
        <v>75</v>
      </c>
      <c r="G6" s="43" t="s">
        <v>92</v>
      </c>
      <c r="H6" s="43" t="s">
        <v>91</v>
      </c>
      <c r="I6" s="43" t="s">
        <v>90</v>
      </c>
      <c r="J6" s="44">
        <v>0.9</v>
      </c>
      <c r="K6" s="44">
        <v>0.95</v>
      </c>
      <c r="L6" s="45">
        <f>'01'!$O$17</f>
        <v>1</v>
      </c>
      <c r="M6" s="45">
        <f>'01'!$C$17</f>
        <v>1</v>
      </c>
      <c r="N6" s="45">
        <f>'01'!$D$17</f>
        <v>1</v>
      </c>
      <c r="O6" s="45">
        <f>'01'!$E$17</f>
        <v>1</v>
      </c>
      <c r="P6" s="45">
        <f>'01'!$F$17</f>
        <v>1</v>
      </c>
      <c r="Q6" s="45">
        <f>'01'!$G$17</f>
        <v>1</v>
      </c>
      <c r="R6" s="45">
        <f>'01'!$H$17</f>
        <v>1</v>
      </c>
      <c r="S6" s="45">
        <f>'01'!$I$17</f>
        <v>1</v>
      </c>
      <c r="T6" s="45" t="str">
        <f>'01'!$J$17</f>
        <v>-</v>
      </c>
      <c r="U6" s="45" t="str">
        <f>'01'!$K$17</f>
        <v>-</v>
      </c>
      <c r="V6" s="45" t="str">
        <f>'01'!$L$17</f>
        <v>-</v>
      </c>
      <c r="W6" s="45" t="str">
        <f>'01'!$M$17</f>
        <v>-</v>
      </c>
      <c r="X6" s="45" t="str">
        <f>'01'!$N$17</f>
        <v>-</v>
      </c>
    </row>
    <row r="7" spans="1:26" s="36" customFormat="1" ht="83.25" customHeight="1" thickTop="1" thickBot="1" x14ac:dyDescent="0.25">
      <c r="A7" s="37" t="s">
        <v>42</v>
      </c>
      <c r="B7" s="38" t="s">
        <v>96</v>
      </c>
      <c r="C7" s="39" t="s">
        <v>99</v>
      </c>
      <c r="D7" s="40" t="s">
        <v>113</v>
      </c>
      <c r="E7" s="41" t="s">
        <v>46</v>
      </c>
      <c r="F7" s="42" t="s">
        <v>51</v>
      </c>
      <c r="G7" s="43" t="s">
        <v>108</v>
      </c>
      <c r="H7" s="43" t="s">
        <v>109</v>
      </c>
      <c r="I7" s="43" t="s">
        <v>110</v>
      </c>
      <c r="J7" s="44">
        <v>0.85</v>
      </c>
      <c r="K7" s="44">
        <v>0.9</v>
      </c>
      <c r="L7" s="45" t="str">
        <f>'02'!$O$17</f>
        <v>-</v>
      </c>
      <c r="M7" s="45" t="str">
        <f>'02'!$C$17</f>
        <v>-</v>
      </c>
      <c r="N7" s="45" t="str">
        <f>'02'!$D$17</f>
        <v>-</v>
      </c>
      <c r="O7" s="45" t="str">
        <f>'02'!$E$17</f>
        <v>-</v>
      </c>
      <c r="P7" s="45" t="str">
        <f>'02'!$F$17</f>
        <v>-</v>
      </c>
      <c r="Q7" s="45" t="str">
        <f>'02'!$G$17</f>
        <v>-</v>
      </c>
      <c r="R7" s="45" t="str">
        <f>'02'!$H$17</f>
        <v>-</v>
      </c>
      <c r="S7" s="45" t="str">
        <f>'02'!$I$17</f>
        <v>-</v>
      </c>
      <c r="T7" s="45" t="str">
        <f>'02'!$J$17</f>
        <v>-</v>
      </c>
      <c r="U7" s="45" t="str">
        <f>'02'!$K$17</f>
        <v>-</v>
      </c>
      <c r="V7" s="45" t="str">
        <f>'02'!$L$17</f>
        <v>-</v>
      </c>
      <c r="W7" s="45" t="str">
        <f>'02'!$M$17</f>
        <v>-</v>
      </c>
      <c r="X7" s="45" t="str">
        <f>'02'!$N$17</f>
        <v>-</v>
      </c>
    </row>
    <row r="8" spans="1:26" s="36" customFormat="1" ht="81" customHeight="1" thickTop="1" thickBot="1" x14ac:dyDescent="0.25">
      <c r="A8" s="37" t="s">
        <v>43</v>
      </c>
      <c r="B8" s="38" t="s">
        <v>102</v>
      </c>
      <c r="C8" s="39" t="s">
        <v>103</v>
      </c>
      <c r="D8" s="40" t="s">
        <v>116</v>
      </c>
      <c r="E8" s="41" t="s">
        <v>4</v>
      </c>
      <c r="F8" s="42" t="s">
        <v>51</v>
      </c>
      <c r="G8" s="43" t="s">
        <v>111</v>
      </c>
      <c r="H8" s="43" t="s">
        <v>114</v>
      </c>
      <c r="I8" s="43" t="s">
        <v>112</v>
      </c>
      <c r="J8" s="48">
        <v>5</v>
      </c>
      <c r="K8" s="48">
        <v>4.5</v>
      </c>
      <c r="L8" s="49">
        <f>'03'!$O$17</f>
        <v>0</v>
      </c>
      <c r="M8" s="49">
        <f>'03'!$C$17</f>
        <v>0</v>
      </c>
      <c r="N8" s="49">
        <f>'03'!$D$17</f>
        <v>0</v>
      </c>
      <c r="O8" s="49">
        <f>'03'!$E$17</f>
        <v>0</v>
      </c>
      <c r="P8" s="49">
        <f>'03'!$F$17</f>
        <v>0</v>
      </c>
      <c r="Q8" s="49">
        <f>'03'!$G$17</f>
        <v>0</v>
      </c>
      <c r="R8" s="49">
        <f>'03'!$H$17</f>
        <v>0</v>
      </c>
      <c r="S8" s="49">
        <f>'03'!$I$17</f>
        <v>0</v>
      </c>
      <c r="T8" s="49" t="str">
        <f>'03'!$J$17</f>
        <v>-</v>
      </c>
      <c r="U8" s="49" t="str">
        <f>'03'!$K$17</f>
        <v>-</v>
      </c>
      <c r="V8" s="49" t="str">
        <f>'03'!$L$17</f>
        <v>-</v>
      </c>
      <c r="W8" s="49" t="str">
        <f>'03'!$M$17</f>
        <v>-</v>
      </c>
      <c r="X8" s="49" t="str">
        <f>'03'!$N$17</f>
        <v>-</v>
      </c>
    </row>
    <row r="9" spans="1:26" ht="5.25" customHeight="1" thickTop="1" x14ac:dyDescent="0.25">
      <c r="A9" s="76"/>
      <c r="B9" s="76"/>
      <c r="C9" s="76"/>
      <c r="D9" s="76"/>
      <c r="E9" s="76"/>
      <c r="F9" s="76"/>
      <c r="G9" s="76"/>
      <c r="H9" s="76"/>
      <c r="I9" s="76"/>
      <c r="J9" s="76"/>
      <c r="K9" s="76"/>
      <c r="L9" s="76"/>
      <c r="M9" s="76"/>
      <c r="N9" s="76"/>
      <c r="O9" s="76"/>
      <c r="P9" s="76"/>
      <c r="Q9" s="76"/>
      <c r="R9" s="76"/>
      <c r="S9" s="76"/>
      <c r="T9" s="76"/>
      <c r="U9" s="76"/>
      <c r="V9" s="76"/>
      <c r="W9" s="76"/>
      <c r="X9" s="76"/>
    </row>
    <row r="11" spans="1:26" x14ac:dyDescent="0.25">
      <c r="Z11" s="46" t="s">
        <v>62</v>
      </c>
    </row>
    <row r="12" spans="1:26" x14ac:dyDescent="0.25">
      <c r="Z12" s="46" t="s">
        <v>63</v>
      </c>
    </row>
    <row r="13" spans="1:26" x14ac:dyDescent="0.25">
      <c r="Z13" s="46" t="s">
        <v>64</v>
      </c>
    </row>
    <row r="14" spans="1:26" x14ac:dyDescent="0.25">
      <c r="Z14" s="46" t="s">
        <v>65</v>
      </c>
    </row>
    <row r="15" spans="1:26" x14ac:dyDescent="0.25">
      <c r="Z15" s="46" t="s">
        <v>66</v>
      </c>
    </row>
    <row r="16" spans="1:26" x14ac:dyDescent="0.25">
      <c r="Z16" s="46" t="s">
        <v>67</v>
      </c>
    </row>
    <row r="17" spans="26:26" x14ac:dyDescent="0.25">
      <c r="Z17" s="46" t="s">
        <v>68</v>
      </c>
    </row>
    <row r="18" spans="26:26" x14ac:dyDescent="0.25">
      <c r="Z18" s="46" t="s">
        <v>69</v>
      </c>
    </row>
    <row r="19" spans="26:26" x14ac:dyDescent="0.25">
      <c r="Z19" s="46" t="s">
        <v>70</v>
      </c>
    </row>
    <row r="20" spans="26:26" x14ac:dyDescent="0.25">
      <c r="Z20" s="46" t="s">
        <v>71</v>
      </c>
    </row>
    <row r="21" spans="26:26" x14ac:dyDescent="0.25">
      <c r="Z21" s="46" t="s">
        <v>72</v>
      </c>
    </row>
    <row r="22" spans="26:26" x14ac:dyDescent="0.25">
      <c r="Z22" s="46" t="s">
        <v>73</v>
      </c>
    </row>
    <row r="23" spans="26:26" x14ac:dyDescent="0.25">
      <c r="Z23" s="46" t="s">
        <v>74</v>
      </c>
    </row>
    <row r="25" spans="26:26" x14ac:dyDescent="0.25">
      <c r="Z25" s="46" t="s">
        <v>75</v>
      </c>
    </row>
    <row r="26" spans="26:26" x14ac:dyDescent="0.25">
      <c r="Z26" s="46" t="s">
        <v>50</v>
      </c>
    </row>
    <row r="27" spans="26:26" x14ac:dyDescent="0.25">
      <c r="Z27" s="46" t="s">
        <v>51</v>
      </c>
    </row>
    <row r="29" spans="26:26" x14ac:dyDescent="0.25">
      <c r="Z29" s="47" t="s">
        <v>4</v>
      </c>
    </row>
    <row r="30" spans="26:26" x14ac:dyDescent="0.25">
      <c r="Z30" s="47" t="s">
        <v>57</v>
      </c>
    </row>
    <row r="31" spans="26:26" x14ac:dyDescent="0.25">
      <c r="Z31" s="47" t="s">
        <v>47</v>
      </c>
    </row>
    <row r="32" spans="26:26" x14ac:dyDescent="0.25">
      <c r="Z32" s="47" t="s">
        <v>58</v>
      </c>
    </row>
    <row r="33" spans="26:26" x14ac:dyDescent="0.25">
      <c r="Z33" s="47" t="s">
        <v>59</v>
      </c>
    </row>
    <row r="34" spans="26:26" x14ac:dyDescent="0.25">
      <c r="Z34" s="47" t="s">
        <v>46</v>
      </c>
    </row>
  </sheetData>
  <sheetProtection algorithmName="SHA-512" hashValue="0j+dJMfbQ+bma22BbJTsSzHULobzNY+cKhSBWPGbx+ccgV5l5n3sjZvz0M+ZO49Z71UD8GMW33g8i482I/DLbA==" saltValue="keOxloOuCypLAGuhHqg2ww==" spinCount="100000" sheet="1" objects="1" scenarios="1"/>
  <mergeCells count="15">
    <mergeCell ref="A9:X9"/>
    <mergeCell ref="D1:X1"/>
    <mergeCell ref="D2:X2"/>
    <mergeCell ref="A1:C2"/>
    <mergeCell ref="A4:B5"/>
    <mergeCell ref="J4:J5"/>
    <mergeCell ref="K4:K5"/>
    <mergeCell ref="L4:X4"/>
    <mergeCell ref="C4:C5"/>
    <mergeCell ref="D4:D5"/>
    <mergeCell ref="E4:E5"/>
    <mergeCell ref="G4:I4"/>
    <mergeCell ref="A3:I3"/>
    <mergeCell ref="J3:X3"/>
    <mergeCell ref="F4:F5"/>
  </mergeCells>
  <conditionalFormatting sqref="L6:X6">
    <cfRule type="cellIs" dxfId="11" priority="26" operator="lessThan">
      <formula>0.5999</formula>
    </cfRule>
    <cfRule type="cellIs" dxfId="10" priority="25" operator="between">
      <formula>0.5999</formula>
      <formula>0.7099</formula>
    </cfRule>
    <cfRule type="cellIs" dxfId="9" priority="24" operator="greaterThan">
      <formula>0.7099</formula>
    </cfRule>
    <cfRule type="containsBlanks" dxfId="8" priority="23">
      <formula>LEN(TRIM(L6))=0</formula>
    </cfRule>
    <cfRule type="cellIs" dxfId="7" priority="22" operator="equal">
      <formula>"-"</formula>
    </cfRule>
  </conditionalFormatting>
  <conditionalFormatting sqref="L7:X7">
    <cfRule type="cellIs" dxfId="6" priority="7" operator="between">
      <formula>0.81</formula>
      <formula>100</formula>
    </cfRule>
    <cfRule type="cellIs" dxfId="5" priority="6" operator="between">
      <formula>0.61</formula>
      <formula>0.809</formula>
    </cfRule>
    <cfRule type="cellIs" dxfId="4" priority="5" operator="lessThan">
      <formula>0.61</formula>
    </cfRule>
  </conditionalFormatting>
  <conditionalFormatting sqref="L8:X8">
    <cfRule type="cellIs" dxfId="3" priority="4" operator="between">
      <formula>0</formula>
      <formula>5</formula>
    </cfRule>
    <cfRule type="cellIs" dxfId="2" priority="3" operator="between">
      <formula>5.1</formula>
      <formula>10</formula>
    </cfRule>
    <cfRule type="cellIs" dxfId="1" priority="2" operator="greaterThan">
      <formula>10</formula>
    </cfRule>
    <cfRule type="cellIs" dxfId="0" priority="1" operator="equal">
      <formula>"-"</formula>
    </cfRule>
  </conditionalFormatting>
  <dataValidations count="3">
    <dataValidation type="list" allowBlank="1" showInputMessage="1" showErrorMessage="1" sqref="E6:E8">
      <formula1>$Z$29:$Z$34</formula1>
    </dataValidation>
    <dataValidation type="list" allowBlank="1" showInputMessage="1" showErrorMessage="1" sqref="J3:X3">
      <formula1>$Z$11:$Z$23</formula1>
    </dataValidation>
    <dataValidation type="list" allowBlank="1" showInputMessage="1" showErrorMessage="1" sqref="F6:F8">
      <formula1>$Z$25:$Z$27</formula1>
    </dataValidation>
  </dataValidations>
  <pageMargins left="0.27559055118110237" right="0.27559055118110237" top="0.19685039370078741" bottom="0.19685039370078741" header="0.31496062992125984" footer="0.11811023622047245"/>
  <pageSetup scale="75" orientation="landscape" r:id="rId1"/>
  <headerFooter>
    <oddFooter>&amp;R&amp;8Diseñado por: Wilson Andrade González</oddFooter>
  </headerFooter>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1</xdr:col>
                <xdr:colOff>800100</xdr:colOff>
                <xdr:row>0</xdr:row>
                <xdr:rowOff>57150</xdr:rowOff>
              </from>
              <to>
                <xdr:col>2</xdr:col>
                <xdr:colOff>495300</xdr:colOff>
                <xdr:row>1</xdr:row>
                <xdr:rowOff>114300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59"/>
  <sheetViews>
    <sheetView zoomScaleNormal="100" zoomScaleSheetLayoutView="72" workbookViewId="0">
      <selection activeCell="I20" sqref="I20"/>
    </sheetView>
  </sheetViews>
  <sheetFormatPr baseColWidth="10" defaultRowHeight="12.75" x14ac:dyDescent="0.25"/>
  <cols>
    <col min="1" max="1" width="3.85546875" style="1" customWidth="1"/>
    <col min="2" max="2" width="26.85546875" style="1" customWidth="1"/>
    <col min="3" max="11" width="7.7109375" style="1" customWidth="1"/>
    <col min="12" max="12" width="8.28515625" style="1" customWidth="1"/>
    <col min="13" max="15" width="7.7109375" style="1" customWidth="1"/>
    <col min="16" max="16" width="11.42578125" style="1"/>
    <col min="17" max="18" width="11.42578125" style="1" hidden="1" customWidth="1"/>
    <col min="19" max="20" width="11.42578125" style="1" customWidth="1"/>
    <col min="21" max="21" width="9" style="1" customWidth="1"/>
    <col min="22" max="22" width="5.7109375" style="1" customWidth="1"/>
    <col min="23" max="23" width="10.42578125" style="1" customWidth="1"/>
    <col min="24" max="24" width="10" style="1" customWidth="1"/>
    <col min="25" max="257" width="11.42578125" style="1"/>
    <col min="258" max="258" width="26.85546875" style="1" customWidth="1"/>
    <col min="259" max="267" width="7.7109375" style="1" customWidth="1"/>
    <col min="268" max="268" width="8.28515625" style="1" customWidth="1"/>
    <col min="269" max="271" width="7.7109375" style="1" customWidth="1"/>
    <col min="272" max="513" width="11.42578125" style="1"/>
    <col min="514" max="514" width="26.85546875" style="1" customWidth="1"/>
    <col min="515" max="523" width="7.7109375" style="1" customWidth="1"/>
    <col min="524" max="524" width="8.28515625" style="1" customWidth="1"/>
    <col min="525" max="527" width="7.7109375" style="1" customWidth="1"/>
    <col min="528" max="769" width="11.42578125" style="1"/>
    <col min="770" max="770" width="26.85546875" style="1" customWidth="1"/>
    <col min="771" max="779" width="7.7109375" style="1" customWidth="1"/>
    <col min="780" max="780" width="8.28515625" style="1" customWidth="1"/>
    <col min="781" max="783" width="7.7109375" style="1" customWidth="1"/>
    <col min="784" max="1025" width="11.42578125" style="1"/>
    <col min="1026" max="1026" width="26.85546875" style="1" customWidth="1"/>
    <col min="1027" max="1035" width="7.7109375" style="1" customWidth="1"/>
    <col min="1036" max="1036" width="8.28515625" style="1" customWidth="1"/>
    <col min="1037" max="1039" width="7.7109375" style="1" customWidth="1"/>
    <col min="1040" max="1281" width="11.42578125" style="1"/>
    <col min="1282" max="1282" width="26.85546875" style="1" customWidth="1"/>
    <col min="1283" max="1291" width="7.7109375" style="1" customWidth="1"/>
    <col min="1292" max="1292" width="8.28515625" style="1" customWidth="1"/>
    <col min="1293" max="1295" width="7.7109375" style="1" customWidth="1"/>
    <col min="1296" max="1537" width="11.42578125" style="1"/>
    <col min="1538" max="1538" width="26.85546875" style="1" customWidth="1"/>
    <col min="1539" max="1547" width="7.7109375" style="1" customWidth="1"/>
    <col min="1548" max="1548" width="8.28515625" style="1" customWidth="1"/>
    <col min="1549" max="1551" width="7.7109375" style="1" customWidth="1"/>
    <col min="1552" max="1793" width="11.42578125" style="1"/>
    <col min="1794" max="1794" width="26.85546875" style="1" customWidth="1"/>
    <col min="1795" max="1803" width="7.7109375" style="1" customWidth="1"/>
    <col min="1804" max="1804" width="8.28515625" style="1" customWidth="1"/>
    <col min="1805" max="1807" width="7.7109375" style="1" customWidth="1"/>
    <col min="1808" max="2049" width="11.42578125" style="1"/>
    <col min="2050" max="2050" width="26.85546875" style="1" customWidth="1"/>
    <col min="2051" max="2059" width="7.7109375" style="1" customWidth="1"/>
    <col min="2060" max="2060" width="8.28515625" style="1" customWidth="1"/>
    <col min="2061" max="2063" width="7.7109375" style="1" customWidth="1"/>
    <col min="2064" max="2305" width="11.42578125" style="1"/>
    <col min="2306" max="2306" width="26.85546875" style="1" customWidth="1"/>
    <col min="2307" max="2315" width="7.7109375" style="1" customWidth="1"/>
    <col min="2316" max="2316" width="8.28515625" style="1" customWidth="1"/>
    <col min="2317" max="2319" width="7.7109375" style="1" customWidth="1"/>
    <col min="2320" max="2561" width="11.42578125" style="1"/>
    <col min="2562" max="2562" width="26.85546875" style="1" customWidth="1"/>
    <col min="2563" max="2571" width="7.7109375" style="1" customWidth="1"/>
    <col min="2572" max="2572" width="8.28515625" style="1" customWidth="1"/>
    <col min="2573" max="2575" width="7.7109375" style="1" customWidth="1"/>
    <col min="2576" max="2817" width="11.42578125" style="1"/>
    <col min="2818" max="2818" width="26.85546875" style="1" customWidth="1"/>
    <col min="2819" max="2827" width="7.7109375" style="1" customWidth="1"/>
    <col min="2828" max="2828" width="8.28515625" style="1" customWidth="1"/>
    <col min="2829" max="2831" width="7.7109375" style="1" customWidth="1"/>
    <col min="2832" max="3073" width="11.42578125" style="1"/>
    <col min="3074" max="3074" width="26.85546875" style="1" customWidth="1"/>
    <col min="3075" max="3083" width="7.7109375" style="1" customWidth="1"/>
    <col min="3084" max="3084" width="8.28515625" style="1" customWidth="1"/>
    <col min="3085" max="3087" width="7.7109375" style="1" customWidth="1"/>
    <col min="3088" max="3329" width="11.42578125" style="1"/>
    <col min="3330" max="3330" width="26.85546875" style="1" customWidth="1"/>
    <col min="3331" max="3339" width="7.7109375" style="1" customWidth="1"/>
    <col min="3340" max="3340" width="8.28515625" style="1" customWidth="1"/>
    <col min="3341" max="3343" width="7.7109375" style="1" customWidth="1"/>
    <col min="3344" max="3585" width="11.42578125" style="1"/>
    <col min="3586" max="3586" width="26.85546875" style="1" customWidth="1"/>
    <col min="3587" max="3595" width="7.7109375" style="1" customWidth="1"/>
    <col min="3596" max="3596" width="8.28515625" style="1" customWidth="1"/>
    <col min="3597" max="3599" width="7.7109375" style="1" customWidth="1"/>
    <col min="3600" max="3841" width="11.42578125" style="1"/>
    <col min="3842" max="3842" width="26.85546875" style="1" customWidth="1"/>
    <col min="3843" max="3851" width="7.7109375" style="1" customWidth="1"/>
    <col min="3852" max="3852" width="8.28515625" style="1" customWidth="1"/>
    <col min="3853" max="3855" width="7.7109375" style="1" customWidth="1"/>
    <col min="3856" max="4097" width="11.42578125" style="1"/>
    <col min="4098" max="4098" width="26.85546875" style="1" customWidth="1"/>
    <col min="4099" max="4107" width="7.7109375" style="1" customWidth="1"/>
    <col min="4108" max="4108" width="8.28515625" style="1" customWidth="1"/>
    <col min="4109" max="4111" width="7.7109375" style="1" customWidth="1"/>
    <col min="4112" max="4353" width="11.42578125" style="1"/>
    <col min="4354" max="4354" width="26.85546875" style="1" customWidth="1"/>
    <col min="4355" max="4363" width="7.7109375" style="1" customWidth="1"/>
    <col min="4364" max="4364" width="8.28515625" style="1" customWidth="1"/>
    <col min="4365" max="4367" width="7.7109375" style="1" customWidth="1"/>
    <col min="4368" max="4609" width="11.42578125" style="1"/>
    <col min="4610" max="4610" width="26.85546875" style="1" customWidth="1"/>
    <col min="4611" max="4619" width="7.7109375" style="1" customWidth="1"/>
    <col min="4620" max="4620" width="8.28515625" style="1" customWidth="1"/>
    <col min="4621" max="4623" width="7.7109375" style="1" customWidth="1"/>
    <col min="4624" max="4865" width="11.42578125" style="1"/>
    <col min="4866" max="4866" width="26.85546875" style="1" customWidth="1"/>
    <col min="4867" max="4875" width="7.7109375" style="1" customWidth="1"/>
    <col min="4876" max="4876" width="8.28515625" style="1" customWidth="1"/>
    <col min="4877" max="4879" width="7.7109375" style="1" customWidth="1"/>
    <col min="4880" max="5121" width="11.42578125" style="1"/>
    <col min="5122" max="5122" width="26.85546875" style="1" customWidth="1"/>
    <col min="5123" max="5131" width="7.7109375" style="1" customWidth="1"/>
    <col min="5132" max="5132" width="8.28515625" style="1" customWidth="1"/>
    <col min="5133" max="5135" width="7.7109375" style="1" customWidth="1"/>
    <col min="5136" max="5377" width="11.42578125" style="1"/>
    <col min="5378" max="5378" width="26.85546875" style="1" customWidth="1"/>
    <col min="5379" max="5387" width="7.7109375" style="1" customWidth="1"/>
    <col min="5388" max="5388" width="8.28515625" style="1" customWidth="1"/>
    <col min="5389" max="5391" width="7.7109375" style="1" customWidth="1"/>
    <col min="5392" max="5633" width="11.42578125" style="1"/>
    <col min="5634" max="5634" width="26.85546875" style="1" customWidth="1"/>
    <col min="5635" max="5643" width="7.7109375" style="1" customWidth="1"/>
    <col min="5644" max="5644" width="8.28515625" style="1" customWidth="1"/>
    <col min="5645" max="5647" width="7.7109375" style="1" customWidth="1"/>
    <col min="5648" max="5889" width="11.42578125" style="1"/>
    <col min="5890" max="5890" width="26.85546875" style="1" customWidth="1"/>
    <col min="5891" max="5899" width="7.7109375" style="1" customWidth="1"/>
    <col min="5900" max="5900" width="8.28515625" style="1" customWidth="1"/>
    <col min="5901" max="5903" width="7.7109375" style="1" customWidth="1"/>
    <col min="5904" max="6145" width="11.42578125" style="1"/>
    <col min="6146" max="6146" width="26.85546875" style="1" customWidth="1"/>
    <col min="6147" max="6155" width="7.7109375" style="1" customWidth="1"/>
    <col min="6156" max="6156" width="8.28515625" style="1" customWidth="1"/>
    <col min="6157" max="6159" width="7.7109375" style="1" customWidth="1"/>
    <col min="6160" max="6401" width="11.42578125" style="1"/>
    <col min="6402" max="6402" width="26.85546875" style="1" customWidth="1"/>
    <col min="6403" max="6411" width="7.7109375" style="1" customWidth="1"/>
    <col min="6412" max="6412" width="8.28515625" style="1" customWidth="1"/>
    <col min="6413" max="6415" width="7.7109375" style="1" customWidth="1"/>
    <col min="6416" max="6657" width="11.42578125" style="1"/>
    <col min="6658" max="6658" width="26.85546875" style="1" customWidth="1"/>
    <col min="6659" max="6667" width="7.7109375" style="1" customWidth="1"/>
    <col min="6668" max="6668" width="8.28515625" style="1" customWidth="1"/>
    <col min="6669" max="6671" width="7.7109375" style="1" customWidth="1"/>
    <col min="6672" max="6913" width="11.42578125" style="1"/>
    <col min="6914" max="6914" width="26.85546875" style="1" customWidth="1"/>
    <col min="6915" max="6923" width="7.7109375" style="1" customWidth="1"/>
    <col min="6924" max="6924" width="8.28515625" style="1" customWidth="1"/>
    <col min="6925" max="6927" width="7.7109375" style="1" customWidth="1"/>
    <col min="6928" max="7169" width="11.42578125" style="1"/>
    <col min="7170" max="7170" width="26.85546875" style="1" customWidth="1"/>
    <col min="7171" max="7179" width="7.7109375" style="1" customWidth="1"/>
    <col min="7180" max="7180" width="8.28515625" style="1" customWidth="1"/>
    <col min="7181" max="7183" width="7.7109375" style="1" customWidth="1"/>
    <col min="7184" max="7425" width="11.42578125" style="1"/>
    <col min="7426" max="7426" width="26.85546875" style="1" customWidth="1"/>
    <col min="7427" max="7435" width="7.7109375" style="1" customWidth="1"/>
    <col min="7436" max="7436" width="8.28515625" style="1" customWidth="1"/>
    <col min="7437" max="7439" width="7.7109375" style="1" customWidth="1"/>
    <col min="7440" max="7681" width="11.42578125" style="1"/>
    <col min="7682" max="7682" width="26.85546875" style="1" customWidth="1"/>
    <col min="7683" max="7691" width="7.7109375" style="1" customWidth="1"/>
    <col min="7692" max="7692" width="8.28515625" style="1" customWidth="1"/>
    <col min="7693" max="7695" width="7.7109375" style="1" customWidth="1"/>
    <col min="7696" max="7937" width="11.42578125" style="1"/>
    <col min="7938" max="7938" width="26.85546875" style="1" customWidth="1"/>
    <col min="7939" max="7947" width="7.7109375" style="1" customWidth="1"/>
    <col min="7948" max="7948" width="8.28515625" style="1" customWidth="1"/>
    <col min="7949" max="7951" width="7.7109375" style="1" customWidth="1"/>
    <col min="7952" max="8193" width="11.42578125" style="1"/>
    <col min="8194" max="8194" width="26.85546875" style="1" customWidth="1"/>
    <col min="8195" max="8203" width="7.7109375" style="1" customWidth="1"/>
    <col min="8204" max="8204" width="8.28515625" style="1" customWidth="1"/>
    <col min="8205" max="8207" width="7.7109375" style="1" customWidth="1"/>
    <col min="8208" max="8449" width="11.42578125" style="1"/>
    <col min="8450" max="8450" width="26.85546875" style="1" customWidth="1"/>
    <col min="8451" max="8459" width="7.7109375" style="1" customWidth="1"/>
    <col min="8460" max="8460" width="8.28515625" style="1" customWidth="1"/>
    <col min="8461" max="8463" width="7.7109375" style="1" customWidth="1"/>
    <col min="8464" max="8705" width="11.42578125" style="1"/>
    <col min="8706" max="8706" width="26.85546875" style="1" customWidth="1"/>
    <col min="8707" max="8715" width="7.7109375" style="1" customWidth="1"/>
    <col min="8716" max="8716" width="8.28515625" style="1" customWidth="1"/>
    <col min="8717" max="8719" width="7.7109375" style="1" customWidth="1"/>
    <col min="8720" max="8961" width="11.42578125" style="1"/>
    <col min="8962" max="8962" width="26.85546875" style="1" customWidth="1"/>
    <col min="8963" max="8971" width="7.7109375" style="1" customWidth="1"/>
    <col min="8972" max="8972" width="8.28515625" style="1" customWidth="1"/>
    <col min="8973" max="8975" width="7.7109375" style="1" customWidth="1"/>
    <col min="8976" max="9217" width="11.42578125" style="1"/>
    <col min="9218" max="9218" width="26.85546875" style="1" customWidth="1"/>
    <col min="9219" max="9227" width="7.7109375" style="1" customWidth="1"/>
    <col min="9228" max="9228" width="8.28515625" style="1" customWidth="1"/>
    <col min="9229" max="9231" width="7.7109375" style="1" customWidth="1"/>
    <col min="9232" max="9473" width="11.42578125" style="1"/>
    <col min="9474" max="9474" width="26.85546875" style="1" customWidth="1"/>
    <col min="9475" max="9483" width="7.7109375" style="1" customWidth="1"/>
    <col min="9484" max="9484" width="8.28515625" style="1" customWidth="1"/>
    <col min="9485" max="9487" width="7.7109375" style="1" customWidth="1"/>
    <col min="9488" max="9729" width="11.42578125" style="1"/>
    <col min="9730" max="9730" width="26.85546875" style="1" customWidth="1"/>
    <col min="9731" max="9739" width="7.7109375" style="1" customWidth="1"/>
    <col min="9740" max="9740" width="8.28515625" style="1" customWidth="1"/>
    <col min="9741" max="9743" width="7.7109375" style="1" customWidth="1"/>
    <col min="9744" max="9985" width="11.42578125" style="1"/>
    <col min="9986" max="9986" width="26.85546875" style="1" customWidth="1"/>
    <col min="9987" max="9995" width="7.7109375" style="1" customWidth="1"/>
    <col min="9996" max="9996" width="8.28515625" style="1" customWidth="1"/>
    <col min="9997" max="9999" width="7.7109375" style="1" customWidth="1"/>
    <col min="10000" max="10241" width="11.42578125" style="1"/>
    <col min="10242" max="10242" width="26.85546875" style="1" customWidth="1"/>
    <col min="10243" max="10251" width="7.7109375" style="1" customWidth="1"/>
    <col min="10252" max="10252" width="8.28515625" style="1" customWidth="1"/>
    <col min="10253" max="10255" width="7.7109375" style="1" customWidth="1"/>
    <col min="10256" max="10497" width="11.42578125" style="1"/>
    <col min="10498" max="10498" width="26.85546875" style="1" customWidth="1"/>
    <col min="10499" max="10507" width="7.7109375" style="1" customWidth="1"/>
    <col min="10508" max="10508" width="8.28515625" style="1" customWidth="1"/>
    <col min="10509" max="10511" width="7.7109375" style="1" customWidth="1"/>
    <col min="10512" max="10753" width="11.42578125" style="1"/>
    <col min="10754" max="10754" width="26.85546875" style="1" customWidth="1"/>
    <col min="10755" max="10763" width="7.7109375" style="1" customWidth="1"/>
    <col min="10764" max="10764" width="8.28515625" style="1" customWidth="1"/>
    <col min="10765" max="10767" width="7.7109375" style="1" customWidth="1"/>
    <col min="10768" max="11009" width="11.42578125" style="1"/>
    <col min="11010" max="11010" width="26.85546875" style="1" customWidth="1"/>
    <col min="11011" max="11019" width="7.7109375" style="1" customWidth="1"/>
    <col min="11020" max="11020" width="8.28515625" style="1" customWidth="1"/>
    <col min="11021" max="11023" width="7.7109375" style="1" customWidth="1"/>
    <col min="11024" max="11265" width="11.42578125" style="1"/>
    <col min="11266" max="11266" width="26.85546875" style="1" customWidth="1"/>
    <col min="11267" max="11275" width="7.7109375" style="1" customWidth="1"/>
    <col min="11276" max="11276" width="8.28515625" style="1" customWidth="1"/>
    <col min="11277" max="11279" width="7.7109375" style="1" customWidth="1"/>
    <col min="11280" max="11521" width="11.42578125" style="1"/>
    <col min="11522" max="11522" width="26.85546875" style="1" customWidth="1"/>
    <col min="11523" max="11531" width="7.7109375" style="1" customWidth="1"/>
    <col min="11532" max="11532" width="8.28515625" style="1" customWidth="1"/>
    <col min="11533" max="11535" width="7.7109375" style="1" customWidth="1"/>
    <col min="11536" max="11777" width="11.42578125" style="1"/>
    <col min="11778" max="11778" width="26.85546875" style="1" customWidth="1"/>
    <col min="11779" max="11787" width="7.7109375" style="1" customWidth="1"/>
    <col min="11788" max="11788" width="8.28515625" style="1" customWidth="1"/>
    <col min="11789" max="11791" width="7.7109375" style="1" customWidth="1"/>
    <col min="11792" max="12033" width="11.42578125" style="1"/>
    <col min="12034" max="12034" width="26.85546875" style="1" customWidth="1"/>
    <col min="12035" max="12043" width="7.7109375" style="1" customWidth="1"/>
    <col min="12044" max="12044" width="8.28515625" style="1" customWidth="1"/>
    <col min="12045" max="12047" width="7.7109375" style="1" customWidth="1"/>
    <col min="12048" max="12289" width="11.42578125" style="1"/>
    <col min="12290" max="12290" width="26.85546875" style="1" customWidth="1"/>
    <col min="12291" max="12299" width="7.7109375" style="1" customWidth="1"/>
    <col min="12300" max="12300" width="8.28515625" style="1" customWidth="1"/>
    <col min="12301" max="12303" width="7.7109375" style="1" customWidth="1"/>
    <col min="12304" max="12545" width="11.42578125" style="1"/>
    <col min="12546" max="12546" width="26.85546875" style="1" customWidth="1"/>
    <col min="12547" max="12555" width="7.7109375" style="1" customWidth="1"/>
    <col min="12556" max="12556" width="8.28515625" style="1" customWidth="1"/>
    <col min="12557" max="12559" width="7.7109375" style="1" customWidth="1"/>
    <col min="12560" max="12801" width="11.42578125" style="1"/>
    <col min="12802" max="12802" width="26.85546875" style="1" customWidth="1"/>
    <col min="12803" max="12811" width="7.7109375" style="1" customWidth="1"/>
    <col min="12812" max="12812" width="8.28515625" style="1" customWidth="1"/>
    <col min="12813" max="12815" width="7.7109375" style="1" customWidth="1"/>
    <col min="12816" max="13057" width="11.42578125" style="1"/>
    <col min="13058" max="13058" width="26.85546875" style="1" customWidth="1"/>
    <col min="13059" max="13067" width="7.7109375" style="1" customWidth="1"/>
    <col min="13068" max="13068" width="8.28515625" style="1" customWidth="1"/>
    <col min="13069" max="13071" width="7.7109375" style="1" customWidth="1"/>
    <col min="13072" max="13313" width="11.42578125" style="1"/>
    <col min="13314" max="13314" width="26.85546875" style="1" customWidth="1"/>
    <col min="13315" max="13323" width="7.7109375" style="1" customWidth="1"/>
    <col min="13324" max="13324" width="8.28515625" style="1" customWidth="1"/>
    <col min="13325" max="13327" width="7.7109375" style="1" customWidth="1"/>
    <col min="13328" max="13569" width="11.42578125" style="1"/>
    <col min="13570" max="13570" width="26.85546875" style="1" customWidth="1"/>
    <col min="13571" max="13579" width="7.7109375" style="1" customWidth="1"/>
    <col min="13580" max="13580" width="8.28515625" style="1" customWidth="1"/>
    <col min="13581" max="13583" width="7.7109375" style="1" customWidth="1"/>
    <col min="13584" max="13825" width="11.42578125" style="1"/>
    <col min="13826" max="13826" width="26.85546875" style="1" customWidth="1"/>
    <col min="13827" max="13835" width="7.7109375" style="1" customWidth="1"/>
    <col min="13836" max="13836" width="8.28515625" style="1" customWidth="1"/>
    <col min="13837" max="13839" width="7.7109375" style="1" customWidth="1"/>
    <col min="13840" max="14081" width="11.42578125" style="1"/>
    <col min="14082" max="14082" width="26.85546875" style="1" customWidth="1"/>
    <col min="14083" max="14091" width="7.7109375" style="1" customWidth="1"/>
    <col min="14092" max="14092" width="8.28515625" style="1" customWidth="1"/>
    <col min="14093" max="14095" width="7.7109375" style="1" customWidth="1"/>
    <col min="14096" max="14337" width="11.42578125" style="1"/>
    <col min="14338" max="14338" width="26.85546875" style="1" customWidth="1"/>
    <col min="14339" max="14347" width="7.7109375" style="1" customWidth="1"/>
    <col min="14348" max="14348" width="8.28515625" style="1" customWidth="1"/>
    <col min="14349" max="14351" width="7.7109375" style="1" customWidth="1"/>
    <col min="14352" max="14593" width="11.42578125" style="1"/>
    <col min="14594" max="14594" width="26.85546875" style="1" customWidth="1"/>
    <col min="14595" max="14603" width="7.7109375" style="1" customWidth="1"/>
    <col min="14604" max="14604" width="8.28515625" style="1" customWidth="1"/>
    <col min="14605" max="14607" width="7.7109375" style="1" customWidth="1"/>
    <col min="14608" max="14849" width="11.42578125" style="1"/>
    <col min="14850" max="14850" width="26.85546875" style="1" customWidth="1"/>
    <col min="14851" max="14859" width="7.7109375" style="1" customWidth="1"/>
    <col min="14860" max="14860" width="8.28515625" style="1" customWidth="1"/>
    <col min="14861" max="14863" width="7.7109375" style="1" customWidth="1"/>
    <col min="14864" max="15105" width="11.42578125" style="1"/>
    <col min="15106" max="15106" width="26.85546875" style="1" customWidth="1"/>
    <col min="15107" max="15115" width="7.7109375" style="1" customWidth="1"/>
    <col min="15116" max="15116" width="8.28515625" style="1" customWidth="1"/>
    <col min="15117" max="15119" width="7.7109375" style="1" customWidth="1"/>
    <col min="15120" max="15361" width="11.42578125" style="1"/>
    <col min="15362" max="15362" width="26.85546875" style="1" customWidth="1"/>
    <col min="15363" max="15371" width="7.7109375" style="1" customWidth="1"/>
    <col min="15372" max="15372" width="8.28515625" style="1" customWidth="1"/>
    <col min="15373" max="15375" width="7.7109375" style="1" customWidth="1"/>
    <col min="15376" max="15617" width="11.42578125" style="1"/>
    <col min="15618" max="15618" width="26.85546875" style="1" customWidth="1"/>
    <col min="15619" max="15627" width="7.7109375" style="1" customWidth="1"/>
    <col min="15628" max="15628" width="8.28515625" style="1" customWidth="1"/>
    <col min="15629" max="15631" width="7.7109375" style="1" customWidth="1"/>
    <col min="15632" max="15873" width="11.42578125" style="1"/>
    <col min="15874" max="15874" width="26.85546875" style="1" customWidth="1"/>
    <col min="15875" max="15883" width="7.7109375" style="1" customWidth="1"/>
    <col min="15884" max="15884" width="8.28515625" style="1" customWidth="1"/>
    <col min="15885" max="15887" width="7.7109375" style="1" customWidth="1"/>
    <col min="15888" max="16129" width="11.42578125" style="1"/>
    <col min="16130" max="16130" width="26.85546875" style="1" customWidth="1"/>
    <col min="16131" max="16139" width="7.7109375" style="1" customWidth="1"/>
    <col min="16140" max="16140" width="8.28515625" style="1" customWidth="1"/>
    <col min="16141" max="16143" width="7.7109375" style="1" customWidth="1"/>
    <col min="16144" max="16384" width="11.42578125" style="1"/>
  </cols>
  <sheetData>
    <row r="1" spans="1:24" ht="25.5" customHeight="1" x14ac:dyDescent="0.25">
      <c r="A1" s="178"/>
      <c r="B1" s="179"/>
      <c r="C1" s="180"/>
      <c r="D1" s="174" t="s">
        <v>20</v>
      </c>
      <c r="E1" s="174"/>
      <c r="F1" s="174"/>
      <c r="G1" s="174"/>
      <c r="H1" s="174"/>
      <c r="I1" s="174"/>
      <c r="J1" s="174"/>
      <c r="K1" s="174"/>
      <c r="L1" s="174"/>
      <c r="M1" s="174"/>
      <c r="N1" s="174"/>
      <c r="O1" s="175"/>
    </row>
    <row r="2" spans="1:24" ht="15.75" customHeight="1" thickBot="1" x14ac:dyDescent="0.3">
      <c r="A2" s="181"/>
      <c r="B2" s="182"/>
      <c r="C2" s="183"/>
      <c r="D2" s="176" t="s">
        <v>61</v>
      </c>
      <c r="E2" s="176"/>
      <c r="F2" s="176"/>
      <c r="G2" s="176"/>
      <c r="H2" s="176"/>
      <c r="I2" s="176"/>
      <c r="J2" s="176"/>
      <c r="K2" s="176"/>
      <c r="L2" s="176"/>
      <c r="M2" s="176"/>
      <c r="N2" s="176"/>
      <c r="O2" s="177"/>
    </row>
    <row r="3" spans="1:24" ht="13.5" customHeight="1" x14ac:dyDescent="0.25">
      <c r="A3" s="184" t="s">
        <v>0</v>
      </c>
      <c r="B3" s="185"/>
      <c r="C3" s="185"/>
      <c r="D3" s="185"/>
      <c r="E3" s="185"/>
      <c r="F3" s="185" t="str">
        <f>'SET-G. Recursos Humanos'!J3</f>
        <v>GESTIÓN DE RECURSOS HUMANOS</v>
      </c>
      <c r="G3" s="185"/>
      <c r="H3" s="185"/>
      <c r="I3" s="185"/>
      <c r="J3" s="185"/>
      <c r="K3" s="185"/>
      <c r="L3" s="185"/>
      <c r="M3" s="185"/>
      <c r="N3" s="185"/>
      <c r="O3" s="186"/>
    </row>
    <row r="4" spans="1:24" ht="15.75" customHeight="1" x14ac:dyDescent="0.25">
      <c r="A4" s="152" t="s">
        <v>1</v>
      </c>
      <c r="B4" s="153"/>
      <c r="C4" s="153"/>
      <c r="D4" s="153"/>
      <c r="E4" s="153"/>
      <c r="F4" s="154" t="str">
        <f>'SET-G. Recursos Humanos'!$B6</f>
        <v xml:space="preserve">Cumplimiento de programas de formación y capacitación. </v>
      </c>
      <c r="G4" s="154"/>
      <c r="H4" s="155"/>
      <c r="I4" s="154"/>
      <c r="J4" s="154"/>
      <c r="K4" s="155"/>
      <c r="L4" s="154"/>
      <c r="M4" s="154"/>
      <c r="N4" s="154"/>
      <c r="O4" s="156"/>
    </row>
    <row r="5" spans="1:24" ht="15.75" customHeight="1" x14ac:dyDescent="0.25">
      <c r="A5" s="152" t="s">
        <v>49</v>
      </c>
      <c r="B5" s="153"/>
      <c r="C5" s="153"/>
      <c r="D5" s="153"/>
      <c r="E5" s="153"/>
      <c r="F5" s="171" t="str">
        <f>'SET-G. Recursos Humanos'!F6</f>
        <v xml:space="preserve">Eficiencia </v>
      </c>
      <c r="G5" s="172"/>
      <c r="H5" s="172"/>
      <c r="I5" s="172"/>
      <c r="J5" s="172"/>
      <c r="K5" s="172"/>
      <c r="L5" s="172"/>
      <c r="M5" s="172"/>
      <c r="N5" s="172"/>
      <c r="O5" s="173"/>
    </row>
    <row r="6" spans="1:24" ht="17.25" customHeight="1" thickBot="1" x14ac:dyDescent="0.3">
      <c r="A6" s="157" t="s">
        <v>21</v>
      </c>
      <c r="B6" s="158"/>
      <c r="C6" s="158"/>
      <c r="D6" s="158"/>
      <c r="E6" s="158"/>
      <c r="F6" s="14" t="s">
        <v>89</v>
      </c>
      <c r="G6" s="159" t="str">
        <f>'SET-G. Recursos Humanos'!A6</f>
        <v>IN01</v>
      </c>
      <c r="H6" s="160"/>
      <c r="I6" s="159"/>
      <c r="J6" s="159"/>
      <c r="K6" s="160"/>
      <c r="L6" s="159"/>
      <c r="M6" s="159"/>
      <c r="N6" s="159"/>
      <c r="O6" s="161"/>
    </row>
    <row r="7" spans="1:24" ht="12.75" customHeight="1" x14ac:dyDescent="0.25">
      <c r="A7" s="162" t="s">
        <v>22</v>
      </c>
      <c r="B7" s="163"/>
      <c r="C7" s="163"/>
      <c r="D7" s="163"/>
      <c r="E7" s="166" t="s">
        <v>23</v>
      </c>
      <c r="F7" s="166" t="s">
        <v>24</v>
      </c>
      <c r="G7" s="166"/>
      <c r="H7" s="166" t="s">
        <v>25</v>
      </c>
      <c r="I7" s="166" t="s">
        <v>26</v>
      </c>
      <c r="J7" s="166" t="s">
        <v>27</v>
      </c>
      <c r="K7" s="166"/>
      <c r="L7" s="168" t="s">
        <v>28</v>
      </c>
      <c r="M7" s="168"/>
      <c r="N7" s="168"/>
      <c r="O7" s="169"/>
    </row>
    <row r="8" spans="1:24" ht="46.5" customHeight="1" x14ac:dyDescent="0.25">
      <c r="A8" s="164"/>
      <c r="B8" s="165"/>
      <c r="C8" s="165"/>
      <c r="D8" s="165"/>
      <c r="E8" s="167"/>
      <c r="F8" s="167"/>
      <c r="G8" s="167"/>
      <c r="H8" s="167"/>
      <c r="I8" s="167"/>
      <c r="J8" s="167"/>
      <c r="K8" s="167"/>
      <c r="L8" s="165" t="s">
        <v>29</v>
      </c>
      <c r="M8" s="165"/>
      <c r="N8" s="165" t="s">
        <v>30</v>
      </c>
      <c r="O8" s="170"/>
    </row>
    <row r="9" spans="1:24" ht="65.25" customHeight="1" thickBot="1" x14ac:dyDescent="0.3">
      <c r="A9" s="128" t="str">
        <f>'SET-G. Recursos Humanos'!$C6</f>
        <v xml:space="preserve">Garantizar la formación adecuada  a los funcionarios de la entidad de acuerdo al Plan de Formación y Capacitación para cada vigencia. </v>
      </c>
      <c r="B9" s="129"/>
      <c r="C9" s="129"/>
      <c r="D9" s="129"/>
      <c r="E9" s="11" t="s">
        <v>35</v>
      </c>
      <c r="F9" s="129" t="str">
        <f>'SET-G. Recursos Humanos'!$D6</f>
        <v>(Total de capacitaciones realizadas /Capacitaciones programadas) * 100</v>
      </c>
      <c r="G9" s="129"/>
      <c r="H9" s="10">
        <f>$O16</f>
        <v>0.95</v>
      </c>
      <c r="I9" s="16" t="str">
        <f>'SET-G. Recursos Humanos'!$E6</f>
        <v>Mensual</v>
      </c>
      <c r="J9" s="130" t="s">
        <v>83</v>
      </c>
      <c r="K9" s="131"/>
      <c r="L9" s="131"/>
      <c r="M9" s="131"/>
      <c r="N9" s="131"/>
      <c r="O9" s="132"/>
    </row>
    <row r="10" spans="1:24" ht="13.5" customHeight="1" x14ac:dyDescent="0.25">
      <c r="A10" s="138" t="s">
        <v>38</v>
      </c>
      <c r="B10" s="139"/>
      <c r="C10" s="139"/>
      <c r="D10" s="139"/>
      <c r="E10" s="139"/>
      <c r="F10" s="139"/>
      <c r="G10" s="139"/>
      <c r="H10" s="139"/>
      <c r="I10" s="139"/>
      <c r="J10" s="139"/>
      <c r="K10" s="139"/>
      <c r="L10" s="139"/>
      <c r="M10" s="139"/>
      <c r="N10" s="139"/>
      <c r="O10" s="140"/>
    </row>
    <row r="11" spans="1:24" ht="21.75" customHeight="1" thickBot="1" x14ac:dyDescent="0.3">
      <c r="A11" s="141"/>
      <c r="B11" s="142"/>
      <c r="C11" s="142"/>
      <c r="D11" s="142"/>
      <c r="E11" s="142"/>
      <c r="F11" s="142"/>
      <c r="G11" s="142"/>
      <c r="H11" s="142"/>
      <c r="I11" s="142"/>
      <c r="J11" s="142"/>
      <c r="K11" s="142"/>
      <c r="L11" s="142"/>
      <c r="M11" s="142"/>
      <c r="N11" s="142"/>
      <c r="O11" s="143"/>
    </row>
    <row r="12" spans="1:24" ht="15" customHeight="1" thickBot="1" x14ac:dyDescent="0.3">
      <c r="A12" s="144" t="s">
        <v>31</v>
      </c>
      <c r="B12" s="145"/>
      <c r="C12" s="145"/>
      <c r="D12" s="145"/>
      <c r="E12" s="145"/>
      <c r="F12" s="145"/>
      <c r="G12" s="145"/>
      <c r="H12" s="145"/>
      <c r="I12" s="145"/>
      <c r="J12" s="145"/>
      <c r="K12" s="145"/>
      <c r="L12" s="145"/>
      <c r="M12" s="145"/>
      <c r="N12" s="145"/>
      <c r="O12" s="146"/>
      <c r="V12" s="5"/>
      <c r="W12" s="15"/>
      <c r="X12" s="15"/>
    </row>
    <row r="13" spans="1:24" ht="16.5" customHeight="1" x14ac:dyDescent="0.25">
      <c r="A13" s="147" t="s">
        <v>98</v>
      </c>
      <c r="B13" s="148"/>
      <c r="C13" s="148"/>
      <c r="D13" s="148"/>
      <c r="E13" s="148"/>
      <c r="F13" s="148"/>
      <c r="G13" s="148"/>
      <c r="H13" s="148"/>
      <c r="I13" s="148"/>
      <c r="J13" s="148"/>
      <c r="K13" s="148"/>
      <c r="L13" s="148"/>
      <c r="M13" s="148"/>
      <c r="N13" s="148"/>
      <c r="O13" s="149"/>
      <c r="V13" s="5"/>
      <c r="W13" s="6"/>
      <c r="X13" s="6"/>
    </row>
    <row r="14" spans="1:24" ht="16.5" customHeight="1" x14ac:dyDescent="0.25">
      <c r="A14" s="150" t="s">
        <v>32</v>
      </c>
      <c r="B14" s="151"/>
      <c r="C14" s="21" t="s">
        <v>8</v>
      </c>
      <c r="D14" s="21" t="s">
        <v>9</v>
      </c>
      <c r="E14" s="21" t="s">
        <v>10</v>
      </c>
      <c r="F14" s="21" t="s">
        <v>11</v>
      </c>
      <c r="G14" s="21" t="s">
        <v>12</v>
      </c>
      <c r="H14" s="21" t="s">
        <v>13</v>
      </c>
      <c r="I14" s="21" t="s">
        <v>14</v>
      </c>
      <c r="J14" s="21" t="s">
        <v>15</v>
      </c>
      <c r="K14" s="21" t="s">
        <v>16</v>
      </c>
      <c r="L14" s="21" t="s">
        <v>17</v>
      </c>
      <c r="M14" s="21" t="s">
        <v>18</v>
      </c>
      <c r="N14" s="21" t="s">
        <v>19</v>
      </c>
      <c r="O14" s="4" t="s">
        <v>33</v>
      </c>
      <c r="V14" s="5"/>
      <c r="W14" s="6"/>
      <c r="X14" s="6"/>
    </row>
    <row r="15" spans="1:24" ht="16.5" customHeight="1" x14ac:dyDescent="0.25">
      <c r="A15" s="105" t="s">
        <v>39</v>
      </c>
      <c r="B15" s="106"/>
      <c r="C15" s="22">
        <f t="shared" ref="C15:N15" si="0">$O$15</f>
        <v>0.9</v>
      </c>
      <c r="D15" s="22">
        <f t="shared" si="0"/>
        <v>0.9</v>
      </c>
      <c r="E15" s="22">
        <f t="shared" si="0"/>
        <v>0.9</v>
      </c>
      <c r="F15" s="22">
        <f t="shared" si="0"/>
        <v>0.9</v>
      </c>
      <c r="G15" s="22">
        <f t="shared" si="0"/>
        <v>0.9</v>
      </c>
      <c r="H15" s="22">
        <f t="shared" si="0"/>
        <v>0.9</v>
      </c>
      <c r="I15" s="22">
        <f t="shared" si="0"/>
        <v>0.9</v>
      </c>
      <c r="J15" s="22">
        <f t="shared" si="0"/>
        <v>0.9</v>
      </c>
      <c r="K15" s="22">
        <f t="shared" si="0"/>
        <v>0.9</v>
      </c>
      <c r="L15" s="22">
        <f t="shared" si="0"/>
        <v>0.9</v>
      </c>
      <c r="M15" s="22">
        <f t="shared" si="0"/>
        <v>0.9</v>
      </c>
      <c r="N15" s="22">
        <f t="shared" si="0"/>
        <v>0.9</v>
      </c>
      <c r="O15" s="23">
        <f>'SET-G. Recursos Humanos'!J6</f>
        <v>0.9</v>
      </c>
      <c r="V15" s="5"/>
      <c r="W15" s="6"/>
      <c r="X15" s="6"/>
    </row>
    <row r="16" spans="1:24" ht="17.25" customHeight="1" x14ac:dyDescent="0.25">
      <c r="A16" s="105" t="s">
        <v>107</v>
      </c>
      <c r="B16" s="106"/>
      <c r="C16" s="22">
        <f t="shared" ref="C16:N16" si="1">$O$16</f>
        <v>0.95</v>
      </c>
      <c r="D16" s="22">
        <f t="shared" si="1"/>
        <v>0.95</v>
      </c>
      <c r="E16" s="22">
        <f t="shared" si="1"/>
        <v>0.95</v>
      </c>
      <c r="F16" s="22">
        <f t="shared" si="1"/>
        <v>0.95</v>
      </c>
      <c r="G16" s="22">
        <f t="shared" si="1"/>
        <v>0.95</v>
      </c>
      <c r="H16" s="22">
        <f t="shared" si="1"/>
        <v>0.95</v>
      </c>
      <c r="I16" s="22">
        <f t="shared" si="1"/>
        <v>0.95</v>
      </c>
      <c r="J16" s="22">
        <f t="shared" si="1"/>
        <v>0.95</v>
      </c>
      <c r="K16" s="22">
        <f t="shared" si="1"/>
        <v>0.95</v>
      </c>
      <c r="L16" s="22">
        <f t="shared" si="1"/>
        <v>0.95</v>
      </c>
      <c r="M16" s="22">
        <f t="shared" si="1"/>
        <v>0.95</v>
      </c>
      <c r="N16" s="22">
        <f t="shared" si="1"/>
        <v>0.95</v>
      </c>
      <c r="O16" s="23">
        <f>'SET-G. Recursos Humanos'!K6</f>
        <v>0.95</v>
      </c>
      <c r="V16" s="5"/>
      <c r="W16" s="6"/>
      <c r="X16" s="6"/>
    </row>
    <row r="17" spans="1:24" ht="17.25" customHeight="1" x14ac:dyDescent="0.25">
      <c r="A17" s="109" t="s">
        <v>95</v>
      </c>
      <c r="B17" s="110"/>
      <c r="C17" s="8">
        <f t="shared" ref="C17:E17" si="2">IF((C19),C18/C19,"-")</f>
        <v>1</v>
      </c>
      <c r="D17" s="8">
        <f t="shared" si="2"/>
        <v>1</v>
      </c>
      <c r="E17" s="8">
        <f t="shared" si="2"/>
        <v>1</v>
      </c>
      <c r="F17" s="8">
        <f>IF((F19),F18/F19,"-")</f>
        <v>1</v>
      </c>
      <c r="G17" s="8">
        <f t="shared" ref="G17:O17" si="3">IF((G19),G18/G19,"-")</f>
        <v>1</v>
      </c>
      <c r="H17" s="8">
        <f t="shared" si="3"/>
        <v>1</v>
      </c>
      <c r="I17" s="8">
        <f t="shared" si="3"/>
        <v>1</v>
      </c>
      <c r="J17" s="8" t="str">
        <f t="shared" si="3"/>
        <v>-</v>
      </c>
      <c r="K17" s="8" t="str">
        <f t="shared" si="3"/>
        <v>-</v>
      </c>
      <c r="L17" s="8" t="str">
        <f t="shared" si="3"/>
        <v>-</v>
      </c>
      <c r="M17" s="8" t="str">
        <f t="shared" si="3"/>
        <v>-</v>
      </c>
      <c r="N17" s="8" t="str">
        <f t="shared" si="3"/>
        <v>-</v>
      </c>
      <c r="O17" s="9">
        <f t="shared" si="3"/>
        <v>1</v>
      </c>
      <c r="V17" s="5"/>
      <c r="W17" s="6"/>
      <c r="X17" s="6"/>
    </row>
    <row r="18" spans="1:24" ht="23.25" customHeight="1" x14ac:dyDescent="0.25">
      <c r="A18" s="111" t="s">
        <v>37</v>
      </c>
      <c r="B18" s="17" t="s">
        <v>104</v>
      </c>
      <c r="C18" s="2">
        <v>2</v>
      </c>
      <c r="D18" s="2">
        <v>4</v>
      </c>
      <c r="E18" s="2">
        <v>2</v>
      </c>
      <c r="F18" s="2">
        <v>2</v>
      </c>
      <c r="G18" s="2">
        <v>1</v>
      </c>
      <c r="H18" s="2">
        <v>1</v>
      </c>
      <c r="I18" s="2">
        <v>4</v>
      </c>
      <c r="J18" s="2"/>
      <c r="K18" s="2"/>
      <c r="L18" s="2"/>
      <c r="M18" s="2"/>
      <c r="N18" s="2"/>
      <c r="O18" s="12">
        <f>SUM(C18:N18)</f>
        <v>16</v>
      </c>
      <c r="V18" s="5"/>
      <c r="W18" s="6"/>
      <c r="X18" s="6"/>
    </row>
    <row r="19" spans="1:24" ht="18" customHeight="1" x14ac:dyDescent="0.25">
      <c r="A19" s="111"/>
      <c r="B19" s="17" t="s">
        <v>105</v>
      </c>
      <c r="C19" s="2">
        <v>2</v>
      </c>
      <c r="D19" s="2">
        <v>4</v>
      </c>
      <c r="E19" s="2">
        <v>2</v>
      </c>
      <c r="F19" s="2">
        <v>2</v>
      </c>
      <c r="G19" s="2">
        <v>1</v>
      </c>
      <c r="H19" s="2">
        <v>1</v>
      </c>
      <c r="I19" s="2">
        <v>4</v>
      </c>
      <c r="J19" s="2"/>
      <c r="K19" s="2"/>
      <c r="L19" s="2"/>
      <c r="M19" s="2"/>
      <c r="N19" s="2"/>
      <c r="O19" s="12">
        <f>SUM(C19:N19)</f>
        <v>16</v>
      </c>
      <c r="V19" s="5"/>
      <c r="W19" s="6"/>
      <c r="X19" s="6"/>
    </row>
    <row r="20" spans="1:24" ht="17.25" customHeight="1" x14ac:dyDescent="0.25">
      <c r="A20" s="111"/>
      <c r="B20" s="17"/>
      <c r="C20" s="2"/>
      <c r="D20" s="2"/>
      <c r="E20" s="2"/>
      <c r="F20" s="2"/>
      <c r="G20" s="2"/>
      <c r="H20" s="2"/>
      <c r="I20" s="2"/>
      <c r="J20" s="2"/>
      <c r="K20" s="2"/>
      <c r="L20" s="2"/>
      <c r="M20" s="2"/>
      <c r="N20" s="2"/>
      <c r="O20" s="12"/>
      <c r="V20" s="5"/>
      <c r="W20" s="6"/>
      <c r="X20" s="6"/>
    </row>
    <row r="21" spans="1:24" ht="18" customHeight="1" thickBot="1" x14ac:dyDescent="0.3">
      <c r="A21" s="112"/>
      <c r="B21" s="18" t="s">
        <v>3</v>
      </c>
      <c r="C21" s="3"/>
      <c r="D21" s="3"/>
      <c r="E21" s="3"/>
      <c r="F21" s="3"/>
      <c r="G21" s="3"/>
      <c r="H21" s="3"/>
      <c r="I21" s="3"/>
      <c r="J21" s="3"/>
      <c r="K21" s="3"/>
      <c r="L21" s="3"/>
      <c r="M21" s="3"/>
      <c r="N21" s="3"/>
      <c r="O21" s="13"/>
      <c r="V21" s="5"/>
      <c r="W21" s="6"/>
      <c r="X21" s="6"/>
    </row>
    <row r="22" spans="1:24" ht="14.25" customHeight="1" thickBot="1" x14ac:dyDescent="0.3">
      <c r="A22" s="113" t="s">
        <v>34</v>
      </c>
      <c r="B22" s="114"/>
      <c r="C22" s="115"/>
      <c r="D22" s="102" t="str">
        <f>'SET-G. Recursos Humanos'!$G6</f>
        <v>Entre 71% y 100%</v>
      </c>
      <c r="E22" s="103"/>
      <c r="F22" s="103"/>
      <c r="G22" s="104"/>
      <c r="H22" s="102" t="str">
        <f>'SET-G. Recursos Humanos'!$H6</f>
        <v>Entre 60% y 70%</v>
      </c>
      <c r="I22" s="103"/>
      <c r="J22" s="103"/>
      <c r="K22" s="104"/>
      <c r="L22" s="102" t="str">
        <f>'SET-G. Recursos Humanos'!$I6</f>
        <v>Menor al 59%</v>
      </c>
      <c r="M22" s="107"/>
      <c r="N22" s="107"/>
      <c r="O22" s="108"/>
      <c r="V22" s="5"/>
      <c r="W22" s="6"/>
      <c r="X22" s="6"/>
    </row>
    <row r="23" spans="1:24" ht="33" customHeight="1" thickBot="1" x14ac:dyDescent="0.3">
      <c r="A23" s="116"/>
      <c r="B23" s="117"/>
      <c r="C23" s="117"/>
      <c r="D23" s="118" t="s">
        <v>7</v>
      </c>
      <c r="E23" s="118"/>
      <c r="F23" s="118"/>
      <c r="G23" s="118"/>
      <c r="H23" s="119" t="s">
        <v>55</v>
      </c>
      <c r="I23" s="119"/>
      <c r="J23" s="119"/>
      <c r="K23" s="119"/>
      <c r="L23" s="133" t="s">
        <v>56</v>
      </c>
      <c r="M23" s="133"/>
      <c r="N23" s="133"/>
      <c r="O23" s="134"/>
      <c r="V23" s="5"/>
      <c r="W23" s="6"/>
      <c r="X23" s="6"/>
    </row>
    <row r="24" spans="1:24" ht="15.75" customHeight="1" thickBot="1" x14ac:dyDescent="0.3">
      <c r="A24" s="135" t="s">
        <v>36</v>
      </c>
      <c r="B24" s="136"/>
      <c r="C24" s="136"/>
      <c r="D24" s="136"/>
      <c r="E24" s="136"/>
      <c r="F24" s="136"/>
      <c r="G24" s="136"/>
      <c r="H24" s="136"/>
      <c r="I24" s="136"/>
      <c r="J24" s="136"/>
      <c r="K24" s="136"/>
      <c r="L24" s="136"/>
      <c r="M24" s="136"/>
      <c r="N24" s="136"/>
      <c r="O24" s="137"/>
      <c r="V24" s="5"/>
      <c r="W24" s="6"/>
      <c r="X24" s="6"/>
    </row>
    <row r="25" spans="1:24" ht="264.75" customHeight="1" thickBot="1" x14ac:dyDescent="0.3">
      <c r="A25" s="99"/>
      <c r="B25" s="100"/>
      <c r="C25" s="100"/>
      <c r="D25" s="100"/>
      <c r="E25" s="100"/>
      <c r="F25" s="100"/>
      <c r="G25" s="100"/>
      <c r="H25" s="100"/>
      <c r="I25" s="100"/>
      <c r="J25" s="100"/>
      <c r="K25" s="100"/>
      <c r="L25" s="100"/>
      <c r="M25" s="100"/>
      <c r="N25" s="100"/>
      <c r="O25" s="101"/>
      <c r="V25" s="5"/>
    </row>
    <row r="26" spans="1:24" ht="15" customHeight="1" x14ac:dyDescent="0.25">
      <c r="A26" s="120" t="s">
        <v>52</v>
      </c>
      <c r="B26" s="121"/>
      <c r="C26" s="121"/>
      <c r="D26" s="121"/>
      <c r="E26" s="121"/>
      <c r="F26" s="121"/>
      <c r="G26" s="121"/>
      <c r="H26" s="121"/>
      <c r="I26" s="121"/>
      <c r="J26" s="121"/>
      <c r="K26" s="121"/>
      <c r="L26" s="121"/>
      <c r="M26" s="121"/>
      <c r="N26" s="122" t="s">
        <v>54</v>
      </c>
      <c r="O26" s="123"/>
    </row>
    <row r="27" spans="1:24" ht="50.25" customHeight="1" x14ac:dyDescent="0.25">
      <c r="A27" s="124" t="s">
        <v>121</v>
      </c>
      <c r="B27" s="125"/>
      <c r="C27" s="125"/>
      <c r="D27" s="125"/>
      <c r="E27" s="125"/>
      <c r="F27" s="125"/>
      <c r="G27" s="125"/>
      <c r="H27" s="125"/>
      <c r="I27" s="125"/>
      <c r="J27" s="125"/>
      <c r="K27" s="125"/>
      <c r="L27" s="125"/>
      <c r="M27" s="125"/>
      <c r="N27" s="190">
        <v>43101</v>
      </c>
      <c r="O27" s="191"/>
    </row>
    <row r="28" spans="1:24" ht="86.25" customHeight="1" x14ac:dyDescent="0.25">
      <c r="A28" s="124" t="s">
        <v>122</v>
      </c>
      <c r="B28" s="125"/>
      <c r="C28" s="125"/>
      <c r="D28" s="125"/>
      <c r="E28" s="125"/>
      <c r="F28" s="125"/>
      <c r="G28" s="125"/>
      <c r="H28" s="125"/>
      <c r="I28" s="125"/>
      <c r="J28" s="125"/>
      <c r="K28" s="125"/>
      <c r="L28" s="125"/>
      <c r="M28" s="125"/>
      <c r="N28" s="190">
        <v>43132</v>
      </c>
      <c r="O28" s="191"/>
    </row>
    <row r="29" spans="1:24" ht="54.75" customHeight="1" x14ac:dyDescent="0.25">
      <c r="A29" s="124" t="s">
        <v>123</v>
      </c>
      <c r="B29" s="125"/>
      <c r="C29" s="125"/>
      <c r="D29" s="125"/>
      <c r="E29" s="125"/>
      <c r="F29" s="125"/>
      <c r="G29" s="125"/>
      <c r="H29" s="125"/>
      <c r="I29" s="125"/>
      <c r="J29" s="125"/>
      <c r="K29" s="125"/>
      <c r="L29" s="125"/>
      <c r="M29" s="125"/>
      <c r="N29" s="190">
        <v>43160</v>
      </c>
      <c r="O29" s="191"/>
    </row>
    <row r="30" spans="1:24" ht="42" customHeight="1" x14ac:dyDescent="0.25">
      <c r="A30" s="124" t="s">
        <v>124</v>
      </c>
      <c r="B30" s="125"/>
      <c r="C30" s="125"/>
      <c r="D30" s="125"/>
      <c r="E30" s="125"/>
      <c r="F30" s="125"/>
      <c r="G30" s="125"/>
      <c r="H30" s="125"/>
      <c r="I30" s="125"/>
      <c r="J30" s="125"/>
      <c r="K30" s="125"/>
      <c r="L30" s="125"/>
      <c r="M30" s="125"/>
      <c r="N30" s="190">
        <v>43191</v>
      </c>
      <c r="O30" s="191"/>
    </row>
    <row r="31" spans="1:24" ht="33" customHeight="1" x14ac:dyDescent="0.25">
      <c r="A31" s="124" t="s">
        <v>125</v>
      </c>
      <c r="B31" s="125"/>
      <c r="C31" s="125"/>
      <c r="D31" s="125"/>
      <c r="E31" s="125"/>
      <c r="F31" s="125"/>
      <c r="G31" s="125"/>
      <c r="H31" s="125"/>
      <c r="I31" s="125"/>
      <c r="J31" s="125"/>
      <c r="K31" s="125"/>
      <c r="L31" s="125"/>
      <c r="M31" s="125"/>
      <c r="N31" s="190">
        <v>43221</v>
      </c>
      <c r="O31" s="191"/>
    </row>
    <row r="32" spans="1:24" ht="33.75" customHeight="1" x14ac:dyDescent="0.25">
      <c r="A32" s="124" t="s">
        <v>127</v>
      </c>
      <c r="B32" s="125"/>
      <c r="C32" s="125"/>
      <c r="D32" s="125"/>
      <c r="E32" s="125"/>
      <c r="F32" s="125"/>
      <c r="G32" s="125"/>
      <c r="H32" s="125"/>
      <c r="I32" s="125"/>
      <c r="J32" s="125"/>
      <c r="K32" s="125"/>
      <c r="L32" s="125"/>
      <c r="M32" s="125"/>
      <c r="N32" s="190">
        <v>43252</v>
      </c>
      <c r="O32" s="191"/>
    </row>
    <row r="33" spans="1:17" ht="98.25" customHeight="1" x14ac:dyDescent="0.25">
      <c r="A33" s="124" t="s">
        <v>126</v>
      </c>
      <c r="B33" s="125"/>
      <c r="C33" s="125"/>
      <c r="D33" s="125"/>
      <c r="E33" s="125"/>
      <c r="F33" s="125"/>
      <c r="G33" s="125"/>
      <c r="H33" s="125"/>
      <c r="I33" s="125"/>
      <c r="J33" s="125"/>
      <c r="K33" s="125"/>
      <c r="L33" s="125"/>
      <c r="M33" s="125"/>
      <c r="N33" s="190">
        <v>43282</v>
      </c>
      <c r="O33" s="191"/>
    </row>
    <row r="34" spans="1:17" ht="18" customHeight="1" x14ac:dyDescent="0.25">
      <c r="A34" s="124"/>
      <c r="B34" s="125"/>
      <c r="C34" s="125"/>
      <c r="D34" s="125"/>
      <c r="E34" s="125"/>
      <c r="F34" s="125"/>
      <c r="G34" s="125"/>
      <c r="H34" s="125"/>
      <c r="I34" s="125"/>
      <c r="J34" s="125"/>
      <c r="K34" s="125"/>
      <c r="L34" s="125"/>
      <c r="M34" s="125"/>
      <c r="N34" s="190">
        <v>43313</v>
      </c>
      <c r="O34" s="191"/>
    </row>
    <row r="35" spans="1:17" ht="18" customHeight="1" x14ac:dyDescent="0.25">
      <c r="A35" s="124"/>
      <c r="B35" s="125"/>
      <c r="C35" s="125"/>
      <c r="D35" s="125"/>
      <c r="E35" s="125"/>
      <c r="F35" s="125"/>
      <c r="G35" s="125"/>
      <c r="H35" s="125"/>
      <c r="I35" s="125"/>
      <c r="J35" s="125"/>
      <c r="K35" s="125"/>
      <c r="L35" s="125"/>
      <c r="M35" s="125"/>
      <c r="N35" s="190">
        <v>43344</v>
      </c>
      <c r="O35" s="191"/>
    </row>
    <row r="36" spans="1:17" ht="18" customHeight="1" x14ac:dyDescent="0.25">
      <c r="A36" s="124"/>
      <c r="B36" s="125"/>
      <c r="C36" s="125"/>
      <c r="D36" s="125"/>
      <c r="E36" s="125"/>
      <c r="F36" s="125"/>
      <c r="G36" s="125"/>
      <c r="H36" s="125"/>
      <c r="I36" s="125"/>
      <c r="J36" s="125"/>
      <c r="K36" s="125"/>
      <c r="L36" s="125"/>
      <c r="M36" s="125"/>
      <c r="N36" s="190">
        <v>43374</v>
      </c>
      <c r="O36" s="191"/>
    </row>
    <row r="37" spans="1:17" ht="18" customHeight="1" x14ac:dyDescent="0.25">
      <c r="A37" s="124"/>
      <c r="B37" s="125"/>
      <c r="C37" s="125"/>
      <c r="D37" s="125"/>
      <c r="E37" s="125"/>
      <c r="F37" s="125"/>
      <c r="G37" s="125"/>
      <c r="H37" s="125"/>
      <c r="I37" s="125"/>
      <c r="J37" s="125"/>
      <c r="K37" s="125"/>
      <c r="L37" s="125"/>
      <c r="M37" s="125"/>
      <c r="N37" s="190">
        <v>43405</v>
      </c>
      <c r="O37" s="191"/>
    </row>
    <row r="38" spans="1:17" ht="18" customHeight="1" thickBot="1" x14ac:dyDescent="0.3">
      <c r="A38" s="124"/>
      <c r="B38" s="125"/>
      <c r="C38" s="125"/>
      <c r="D38" s="125"/>
      <c r="E38" s="125"/>
      <c r="F38" s="125"/>
      <c r="G38" s="125"/>
      <c r="H38" s="125"/>
      <c r="I38" s="125"/>
      <c r="J38" s="125"/>
      <c r="K38" s="125"/>
      <c r="L38" s="125"/>
      <c r="M38" s="125"/>
      <c r="N38" s="190">
        <v>43435</v>
      </c>
      <c r="O38" s="191"/>
    </row>
    <row r="39" spans="1:17" ht="19.5" customHeight="1" x14ac:dyDescent="0.25">
      <c r="A39" s="120" t="s">
        <v>53</v>
      </c>
      <c r="B39" s="121"/>
      <c r="C39" s="121"/>
      <c r="D39" s="121"/>
      <c r="E39" s="121"/>
      <c r="F39" s="121"/>
      <c r="G39" s="121"/>
      <c r="H39" s="121"/>
      <c r="I39" s="121"/>
      <c r="J39" s="121"/>
      <c r="K39" s="121"/>
      <c r="L39" s="121"/>
      <c r="M39" s="121"/>
      <c r="N39" s="122" t="s">
        <v>54</v>
      </c>
      <c r="O39" s="123"/>
    </row>
    <row r="40" spans="1:17" ht="26.25" customHeight="1" x14ac:dyDescent="0.25">
      <c r="A40" s="124"/>
      <c r="B40" s="125"/>
      <c r="C40" s="125"/>
      <c r="D40" s="125"/>
      <c r="E40" s="125"/>
      <c r="F40" s="125"/>
      <c r="G40" s="125"/>
      <c r="H40" s="125"/>
      <c r="I40" s="125"/>
      <c r="J40" s="125"/>
      <c r="K40" s="125"/>
      <c r="L40" s="125"/>
      <c r="M40" s="125"/>
      <c r="N40" s="126"/>
      <c r="O40" s="127"/>
    </row>
    <row r="41" spans="1:17" ht="15.75" thickBot="1" x14ac:dyDescent="0.3">
      <c r="A41" s="187"/>
      <c r="B41" s="188"/>
      <c r="C41" s="188"/>
      <c r="D41" s="188"/>
      <c r="E41" s="188"/>
      <c r="F41" s="188"/>
      <c r="G41" s="188"/>
      <c r="H41" s="188"/>
      <c r="I41" s="188"/>
      <c r="J41" s="188"/>
      <c r="K41" s="188"/>
      <c r="L41" s="188"/>
      <c r="M41" s="188"/>
      <c r="N41" s="188"/>
      <c r="O41" s="189"/>
    </row>
    <row r="42" spans="1:17" ht="6" customHeight="1" x14ac:dyDescent="0.25">
      <c r="A42" s="98"/>
      <c r="B42" s="98"/>
      <c r="C42" s="98"/>
      <c r="D42" s="98"/>
      <c r="E42" s="98"/>
      <c r="F42" s="98"/>
      <c r="G42" s="98"/>
      <c r="H42" s="98"/>
      <c r="I42" s="98"/>
      <c r="J42" s="98"/>
      <c r="K42" s="98"/>
      <c r="L42" s="98"/>
      <c r="M42" s="98"/>
      <c r="N42" s="98"/>
      <c r="O42" s="98"/>
    </row>
    <row r="44" spans="1:17" ht="14.25" x14ac:dyDescent="0.2">
      <c r="Q44" s="20" t="s">
        <v>76</v>
      </c>
    </row>
    <row r="45" spans="1:17" ht="14.25" x14ac:dyDescent="0.2">
      <c r="Q45" s="20" t="s">
        <v>77</v>
      </c>
    </row>
    <row r="46" spans="1:17" ht="14.25" x14ac:dyDescent="0.2">
      <c r="Q46" s="20" t="s">
        <v>78</v>
      </c>
    </row>
    <row r="47" spans="1:17" ht="14.25" x14ac:dyDescent="0.2">
      <c r="Q47" s="20" t="s">
        <v>79</v>
      </c>
    </row>
    <row r="48" spans="1:17" ht="14.25" x14ac:dyDescent="0.2">
      <c r="Q48" s="20" t="s">
        <v>80</v>
      </c>
    </row>
    <row r="49" spans="17:17" ht="14.25" x14ac:dyDescent="0.2">
      <c r="Q49" s="20" t="s">
        <v>81</v>
      </c>
    </row>
    <row r="50" spans="17:17" ht="14.25" x14ac:dyDescent="0.2">
      <c r="Q50" s="20" t="s">
        <v>82</v>
      </c>
    </row>
    <row r="51" spans="17:17" ht="14.25" x14ac:dyDescent="0.2">
      <c r="Q51" s="20" t="s">
        <v>83</v>
      </c>
    </row>
    <row r="52" spans="17:17" ht="14.25" x14ac:dyDescent="0.2">
      <c r="Q52" s="20" t="s">
        <v>84</v>
      </c>
    </row>
    <row r="53" spans="17:17" ht="14.25" x14ac:dyDescent="0.2">
      <c r="Q53" s="20" t="s">
        <v>85</v>
      </c>
    </row>
    <row r="54" spans="17:17" ht="14.25" x14ac:dyDescent="0.2">
      <c r="Q54" s="20" t="s">
        <v>86</v>
      </c>
    </row>
    <row r="55" spans="17:17" ht="14.25" x14ac:dyDescent="0.2">
      <c r="Q55" s="20" t="s">
        <v>87</v>
      </c>
    </row>
    <row r="56" spans="17:17" ht="14.25" x14ac:dyDescent="0.2">
      <c r="Q56" s="20" t="s">
        <v>88</v>
      </c>
    </row>
    <row r="58" spans="17:17" x14ac:dyDescent="0.25">
      <c r="Q58" s="7">
        <v>0.78</v>
      </c>
    </row>
    <row r="59" spans="17:17" x14ac:dyDescent="0.25">
      <c r="Q59" s="7">
        <v>0.8</v>
      </c>
    </row>
  </sheetData>
  <mergeCells count="74">
    <mergeCell ref="A33:M33"/>
    <mergeCell ref="N33:O33"/>
    <mergeCell ref="A34:M34"/>
    <mergeCell ref="N34:O34"/>
    <mergeCell ref="A38:M38"/>
    <mergeCell ref="N38:O38"/>
    <mergeCell ref="A35:M35"/>
    <mergeCell ref="N35:O35"/>
    <mergeCell ref="A36:M36"/>
    <mergeCell ref="N36:O36"/>
    <mergeCell ref="A37:M37"/>
    <mergeCell ref="N37:O37"/>
    <mergeCell ref="A41:M41"/>
    <mergeCell ref="N41:O41"/>
    <mergeCell ref="A26:M26"/>
    <mergeCell ref="N26:O26"/>
    <mergeCell ref="A27:M27"/>
    <mergeCell ref="N27:O27"/>
    <mergeCell ref="A28:M28"/>
    <mergeCell ref="N28:O28"/>
    <mergeCell ref="A29:M29"/>
    <mergeCell ref="N29:O29"/>
    <mergeCell ref="A30:M30"/>
    <mergeCell ref="N30:O30"/>
    <mergeCell ref="A31:M31"/>
    <mergeCell ref="N31:O31"/>
    <mergeCell ref="A32:M32"/>
    <mergeCell ref="N32:O32"/>
    <mergeCell ref="D1:O1"/>
    <mergeCell ref="D2:O2"/>
    <mergeCell ref="A1:C2"/>
    <mergeCell ref="A3:E3"/>
    <mergeCell ref="F3:O3"/>
    <mergeCell ref="A4:E4"/>
    <mergeCell ref="F4:O4"/>
    <mergeCell ref="A6:E6"/>
    <mergeCell ref="G6:O6"/>
    <mergeCell ref="A7:D8"/>
    <mergeCell ref="E7:E8"/>
    <mergeCell ref="F7:G8"/>
    <mergeCell ref="H7:H8"/>
    <mergeCell ref="I7:I8"/>
    <mergeCell ref="J7:K8"/>
    <mergeCell ref="L7:O7"/>
    <mergeCell ref="L8:M8"/>
    <mergeCell ref="A5:E5"/>
    <mergeCell ref="N8:O8"/>
    <mergeCell ref="F5:O5"/>
    <mergeCell ref="A9:D9"/>
    <mergeCell ref="F9:G9"/>
    <mergeCell ref="J9:O9"/>
    <mergeCell ref="L23:O23"/>
    <mergeCell ref="A24:O24"/>
    <mergeCell ref="A10:O10"/>
    <mergeCell ref="A11:O11"/>
    <mergeCell ref="A12:O12"/>
    <mergeCell ref="A13:O13"/>
    <mergeCell ref="A14:B14"/>
    <mergeCell ref="A42:O42"/>
    <mergeCell ref="A25:O25"/>
    <mergeCell ref="D22:G22"/>
    <mergeCell ref="A15:B15"/>
    <mergeCell ref="L22:O22"/>
    <mergeCell ref="H22:K22"/>
    <mergeCell ref="A16:B16"/>
    <mergeCell ref="A17:B17"/>
    <mergeCell ref="A18:A21"/>
    <mergeCell ref="A22:C23"/>
    <mergeCell ref="D23:G23"/>
    <mergeCell ref="H23:K23"/>
    <mergeCell ref="A39:M39"/>
    <mergeCell ref="N39:O39"/>
    <mergeCell ref="A40:M40"/>
    <mergeCell ref="N40:O40"/>
  </mergeCells>
  <dataValidations count="1">
    <dataValidation type="list" allowBlank="1" showInputMessage="1" showErrorMessage="1" sqref="J9:O9">
      <formula1>$Q$44:$Q$56</formula1>
    </dataValidation>
  </dataValidations>
  <pageMargins left="0.39370078740157483" right="0.39370078740157483" top="0.35433070866141736" bottom="0.35433070866141736" header="0" footer="0"/>
  <pageSetup scale="73" orientation="portrait" r:id="rId1"/>
  <headerFooter alignWithMargins="0">
    <oddFooter>&amp;R&amp;8Diseñado por: Wilson Andrade González</oddFooter>
  </headerFooter>
  <drawing r:id="rId2"/>
  <legacyDrawing r:id="rId3"/>
  <oleObjects>
    <mc:AlternateContent xmlns:mc="http://schemas.openxmlformats.org/markup-compatibility/2006">
      <mc:Choice Requires="x14">
        <oleObject progId="PBrush" shapeId="2049" r:id="rId4">
          <objectPr defaultSize="0" autoPict="0" r:id="rId5">
            <anchor moveWithCells="1" sizeWithCells="1">
              <from>
                <xdr:col>1</xdr:col>
                <xdr:colOff>438150</xdr:colOff>
                <xdr:row>0</xdr:row>
                <xdr:rowOff>38100</xdr:rowOff>
              </from>
              <to>
                <xdr:col>1</xdr:col>
                <xdr:colOff>1314450</xdr:colOff>
                <xdr:row>1</xdr:row>
                <xdr:rowOff>123825</xdr:rowOff>
              </to>
            </anchor>
          </objectPr>
        </oleObject>
      </mc:Choice>
      <mc:Fallback>
        <oleObject progId="PBrush" shapeId="2049"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59"/>
  <sheetViews>
    <sheetView zoomScaleNormal="100" zoomScaleSheetLayoutView="72" workbookViewId="0">
      <selection activeCell="F18" sqref="F18"/>
    </sheetView>
  </sheetViews>
  <sheetFormatPr baseColWidth="10" defaultRowHeight="12.75" x14ac:dyDescent="0.25"/>
  <cols>
    <col min="1" max="1" width="3.85546875" style="1" customWidth="1"/>
    <col min="2" max="2" width="26.85546875" style="1" customWidth="1"/>
    <col min="3" max="11" width="7.7109375" style="1" customWidth="1"/>
    <col min="12" max="12" width="8.28515625" style="1" customWidth="1"/>
    <col min="13" max="15" width="7.7109375" style="1" customWidth="1"/>
    <col min="16" max="16" width="11.42578125" style="1"/>
    <col min="17" max="18" width="11.42578125" style="1" hidden="1" customWidth="1"/>
    <col min="19" max="20" width="11.42578125" style="1" customWidth="1"/>
    <col min="21" max="21" width="9" style="1" customWidth="1"/>
    <col min="22" max="22" width="5.7109375" style="1" customWidth="1"/>
    <col min="23" max="23" width="10.42578125" style="1" customWidth="1"/>
    <col min="24" max="24" width="10" style="1" customWidth="1"/>
    <col min="25" max="257" width="11.42578125" style="1"/>
    <col min="258" max="258" width="26.85546875" style="1" customWidth="1"/>
    <col min="259" max="267" width="7.7109375" style="1" customWidth="1"/>
    <col min="268" max="268" width="8.28515625" style="1" customWidth="1"/>
    <col min="269" max="271" width="7.7109375" style="1" customWidth="1"/>
    <col min="272" max="513" width="11.42578125" style="1"/>
    <col min="514" max="514" width="26.85546875" style="1" customWidth="1"/>
    <col min="515" max="523" width="7.7109375" style="1" customWidth="1"/>
    <col min="524" max="524" width="8.28515625" style="1" customWidth="1"/>
    <col min="525" max="527" width="7.7109375" style="1" customWidth="1"/>
    <col min="528" max="769" width="11.42578125" style="1"/>
    <col min="770" max="770" width="26.85546875" style="1" customWidth="1"/>
    <col min="771" max="779" width="7.7109375" style="1" customWidth="1"/>
    <col min="780" max="780" width="8.28515625" style="1" customWidth="1"/>
    <col min="781" max="783" width="7.7109375" style="1" customWidth="1"/>
    <col min="784" max="1025" width="11.42578125" style="1"/>
    <col min="1026" max="1026" width="26.85546875" style="1" customWidth="1"/>
    <col min="1027" max="1035" width="7.7109375" style="1" customWidth="1"/>
    <col min="1036" max="1036" width="8.28515625" style="1" customWidth="1"/>
    <col min="1037" max="1039" width="7.7109375" style="1" customWidth="1"/>
    <col min="1040" max="1281" width="11.42578125" style="1"/>
    <col min="1282" max="1282" width="26.85546875" style="1" customWidth="1"/>
    <col min="1283" max="1291" width="7.7109375" style="1" customWidth="1"/>
    <col min="1292" max="1292" width="8.28515625" style="1" customWidth="1"/>
    <col min="1293" max="1295" width="7.7109375" style="1" customWidth="1"/>
    <col min="1296" max="1537" width="11.42578125" style="1"/>
    <col min="1538" max="1538" width="26.85546875" style="1" customWidth="1"/>
    <col min="1539" max="1547" width="7.7109375" style="1" customWidth="1"/>
    <col min="1548" max="1548" width="8.28515625" style="1" customWidth="1"/>
    <col min="1549" max="1551" width="7.7109375" style="1" customWidth="1"/>
    <col min="1552" max="1793" width="11.42578125" style="1"/>
    <col min="1794" max="1794" width="26.85546875" style="1" customWidth="1"/>
    <col min="1795" max="1803" width="7.7109375" style="1" customWidth="1"/>
    <col min="1804" max="1804" width="8.28515625" style="1" customWidth="1"/>
    <col min="1805" max="1807" width="7.7109375" style="1" customWidth="1"/>
    <col min="1808" max="2049" width="11.42578125" style="1"/>
    <col min="2050" max="2050" width="26.85546875" style="1" customWidth="1"/>
    <col min="2051" max="2059" width="7.7109375" style="1" customWidth="1"/>
    <col min="2060" max="2060" width="8.28515625" style="1" customWidth="1"/>
    <col min="2061" max="2063" width="7.7109375" style="1" customWidth="1"/>
    <col min="2064" max="2305" width="11.42578125" style="1"/>
    <col min="2306" max="2306" width="26.85546875" style="1" customWidth="1"/>
    <col min="2307" max="2315" width="7.7109375" style="1" customWidth="1"/>
    <col min="2316" max="2316" width="8.28515625" style="1" customWidth="1"/>
    <col min="2317" max="2319" width="7.7109375" style="1" customWidth="1"/>
    <col min="2320" max="2561" width="11.42578125" style="1"/>
    <col min="2562" max="2562" width="26.85546875" style="1" customWidth="1"/>
    <col min="2563" max="2571" width="7.7109375" style="1" customWidth="1"/>
    <col min="2572" max="2572" width="8.28515625" style="1" customWidth="1"/>
    <col min="2573" max="2575" width="7.7109375" style="1" customWidth="1"/>
    <col min="2576" max="2817" width="11.42578125" style="1"/>
    <col min="2818" max="2818" width="26.85546875" style="1" customWidth="1"/>
    <col min="2819" max="2827" width="7.7109375" style="1" customWidth="1"/>
    <col min="2828" max="2828" width="8.28515625" style="1" customWidth="1"/>
    <col min="2829" max="2831" width="7.7109375" style="1" customWidth="1"/>
    <col min="2832" max="3073" width="11.42578125" style="1"/>
    <col min="3074" max="3074" width="26.85546875" style="1" customWidth="1"/>
    <col min="3075" max="3083" width="7.7109375" style="1" customWidth="1"/>
    <col min="3084" max="3084" width="8.28515625" style="1" customWidth="1"/>
    <col min="3085" max="3087" width="7.7109375" style="1" customWidth="1"/>
    <col min="3088" max="3329" width="11.42578125" style="1"/>
    <col min="3330" max="3330" width="26.85546875" style="1" customWidth="1"/>
    <col min="3331" max="3339" width="7.7109375" style="1" customWidth="1"/>
    <col min="3340" max="3340" width="8.28515625" style="1" customWidth="1"/>
    <col min="3341" max="3343" width="7.7109375" style="1" customWidth="1"/>
    <col min="3344" max="3585" width="11.42578125" style="1"/>
    <col min="3586" max="3586" width="26.85546875" style="1" customWidth="1"/>
    <col min="3587" max="3595" width="7.7109375" style="1" customWidth="1"/>
    <col min="3596" max="3596" width="8.28515625" style="1" customWidth="1"/>
    <col min="3597" max="3599" width="7.7109375" style="1" customWidth="1"/>
    <col min="3600" max="3841" width="11.42578125" style="1"/>
    <col min="3842" max="3842" width="26.85546875" style="1" customWidth="1"/>
    <col min="3843" max="3851" width="7.7109375" style="1" customWidth="1"/>
    <col min="3852" max="3852" width="8.28515625" style="1" customWidth="1"/>
    <col min="3853" max="3855" width="7.7109375" style="1" customWidth="1"/>
    <col min="3856" max="4097" width="11.42578125" style="1"/>
    <col min="4098" max="4098" width="26.85546875" style="1" customWidth="1"/>
    <col min="4099" max="4107" width="7.7109375" style="1" customWidth="1"/>
    <col min="4108" max="4108" width="8.28515625" style="1" customWidth="1"/>
    <col min="4109" max="4111" width="7.7109375" style="1" customWidth="1"/>
    <col min="4112" max="4353" width="11.42578125" style="1"/>
    <col min="4354" max="4354" width="26.85546875" style="1" customWidth="1"/>
    <col min="4355" max="4363" width="7.7109375" style="1" customWidth="1"/>
    <col min="4364" max="4364" width="8.28515625" style="1" customWidth="1"/>
    <col min="4365" max="4367" width="7.7109375" style="1" customWidth="1"/>
    <col min="4368" max="4609" width="11.42578125" style="1"/>
    <col min="4610" max="4610" width="26.85546875" style="1" customWidth="1"/>
    <col min="4611" max="4619" width="7.7109375" style="1" customWidth="1"/>
    <col min="4620" max="4620" width="8.28515625" style="1" customWidth="1"/>
    <col min="4621" max="4623" width="7.7109375" style="1" customWidth="1"/>
    <col min="4624" max="4865" width="11.42578125" style="1"/>
    <col min="4866" max="4866" width="26.85546875" style="1" customWidth="1"/>
    <col min="4867" max="4875" width="7.7109375" style="1" customWidth="1"/>
    <col min="4876" max="4876" width="8.28515625" style="1" customWidth="1"/>
    <col min="4877" max="4879" width="7.7109375" style="1" customWidth="1"/>
    <col min="4880" max="5121" width="11.42578125" style="1"/>
    <col min="5122" max="5122" width="26.85546875" style="1" customWidth="1"/>
    <col min="5123" max="5131" width="7.7109375" style="1" customWidth="1"/>
    <col min="5132" max="5132" width="8.28515625" style="1" customWidth="1"/>
    <col min="5133" max="5135" width="7.7109375" style="1" customWidth="1"/>
    <col min="5136" max="5377" width="11.42578125" style="1"/>
    <col min="5378" max="5378" width="26.85546875" style="1" customWidth="1"/>
    <col min="5379" max="5387" width="7.7109375" style="1" customWidth="1"/>
    <col min="5388" max="5388" width="8.28515625" style="1" customWidth="1"/>
    <col min="5389" max="5391" width="7.7109375" style="1" customWidth="1"/>
    <col min="5392" max="5633" width="11.42578125" style="1"/>
    <col min="5634" max="5634" width="26.85546875" style="1" customWidth="1"/>
    <col min="5635" max="5643" width="7.7109375" style="1" customWidth="1"/>
    <col min="5644" max="5644" width="8.28515625" style="1" customWidth="1"/>
    <col min="5645" max="5647" width="7.7109375" style="1" customWidth="1"/>
    <col min="5648" max="5889" width="11.42578125" style="1"/>
    <col min="5890" max="5890" width="26.85546875" style="1" customWidth="1"/>
    <col min="5891" max="5899" width="7.7109375" style="1" customWidth="1"/>
    <col min="5900" max="5900" width="8.28515625" style="1" customWidth="1"/>
    <col min="5901" max="5903" width="7.7109375" style="1" customWidth="1"/>
    <col min="5904" max="6145" width="11.42578125" style="1"/>
    <col min="6146" max="6146" width="26.85546875" style="1" customWidth="1"/>
    <col min="6147" max="6155" width="7.7109375" style="1" customWidth="1"/>
    <col min="6156" max="6156" width="8.28515625" style="1" customWidth="1"/>
    <col min="6157" max="6159" width="7.7109375" style="1" customWidth="1"/>
    <col min="6160" max="6401" width="11.42578125" style="1"/>
    <col min="6402" max="6402" width="26.85546875" style="1" customWidth="1"/>
    <col min="6403" max="6411" width="7.7109375" style="1" customWidth="1"/>
    <col min="6412" max="6412" width="8.28515625" style="1" customWidth="1"/>
    <col min="6413" max="6415" width="7.7109375" style="1" customWidth="1"/>
    <col min="6416" max="6657" width="11.42578125" style="1"/>
    <col min="6658" max="6658" width="26.85546875" style="1" customWidth="1"/>
    <col min="6659" max="6667" width="7.7109375" style="1" customWidth="1"/>
    <col min="6668" max="6668" width="8.28515625" style="1" customWidth="1"/>
    <col min="6669" max="6671" width="7.7109375" style="1" customWidth="1"/>
    <col min="6672" max="6913" width="11.42578125" style="1"/>
    <col min="6914" max="6914" width="26.85546875" style="1" customWidth="1"/>
    <col min="6915" max="6923" width="7.7109375" style="1" customWidth="1"/>
    <col min="6924" max="6924" width="8.28515625" style="1" customWidth="1"/>
    <col min="6925" max="6927" width="7.7109375" style="1" customWidth="1"/>
    <col min="6928" max="7169" width="11.42578125" style="1"/>
    <col min="7170" max="7170" width="26.85546875" style="1" customWidth="1"/>
    <col min="7171" max="7179" width="7.7109375" style="1" customWidth="1"/>
    <col min="7180" max="7180" width="8.28515625" style="1" customWidth="1"/>
    <col min="7181" max="7183" width="7.7109375" style="1" customWidth="1"/>
    <col min="7184" max="7425" width="11.42578125" style="1"/>
    <col min="7426" max="7426" width="26.85546875" style="1" customWidth="1"/>
    <col min="7427" max="7435" width="7.7109375" style="1" customWidth="1"/>
    <col min="7436" max="7436" width="8.28515625" style="1" customWidth="1"/>
    <col min="7437" max="7439" width="7.7109375" style="1" customWidth="1"/>
    <col min="7440" max="7681" width="11.42578125" style="1"/>
    <col min="7682" max="7682" width="26.85546875" style="1" customWidth="1"/>
    <col min="7683" max="7691" width="7.7109375" style="1" customWidth="1"/>
    <col min="7692" max="7692" width="8.28515625" style="1" customWidth="1"/>
    <col min="7693" max="7695" width="7.7109375" style="1" customWidth="1"/>
    <col min="7696" max="7937" width="11.42578125" style="1"/>
    <col min="7938" max="7938" width="26.85546875" style="1" customWidth="1"/>
    <col min="7939" max="7947" width="7.7109375" style="1" customWidth="1"/>
    <col min="7948" max="7948" width="8.28515625" style="1" customWidth="1"/>
    <col min="7949" max="7951" width="7.7109375" style="1" customWidth="1"/>
    <col min="7952" max="8193" width="11.42578125" style="1"/>
    <col min="8194" max="8194" width="26.85546875" style="1" customWidth="1"/>
    <col min="8195" max="8203" width="7.7109375" style="1" customWidth="1"/>
    <col min="8204" max="8204" width="8.28515625" style="1" customWidth="1"/>
    <col min="8205" max="8207" width="7.7109375" style="1" customWidth="1"/>
    <col min="8208" max="8449" width="11.42578125" style="1"/>
    <col min="8450" max="8450" width="26.85546875" style="1" customWidth="1"/>
    <col min="8451" max="8459" width="7.7109375" style="1" customWidth="1"/>
    <col min="8460" max="8460" width="8.28515625" style="1" customWidth="1"/>
    <col min="8461" max="8463" width="7.7109375" style="1" customWidth="1"/>
    <col min="8464" max="8705" width="11.42578125" style="1"/>
    <col min="8706" max="8706" width="26.85546875" style="1" customWidth="1"/>
    <col min="8707" max="8715" width="7.7109375" style="1" customWidth="1"/>
    <col min="8716" max="8716" width="8.28515625" style="1" customWidth="1"/>
    <col min="8717" max="8719" width="7.7109375" style="1" customWidth="1"/>
    <col min="8720" max="8961" width="11.42578125" style="1"/>
    <col min="8962" max="8962" width="26.85546875" style="1" customWidth="1"/>
    <col min="8963" max="8971" width="7.7109375" style="1" customWidth="1"/>
    <col min="8972" max="8972" width="8.28515625" style="1" customWidth="1"/>
    <col min="8973" max="8975" width="7.7109375" style="1" customWidth="1"/>
    <col min="8976" max="9217" width="11.42578125" style="1"/>
    <col min="9218" max="9218" width="26.85546875" style="1" customWidth="1"/>
    <col min="9219" max="9227" width="7.7109375" style="1" customWidth="1"/>
    <col min="9228" max="9228" width="8.28515625" style="1" customWidth="1"/>
    <col min="9229" max="9231" width="7.7109375" style="1" customWidth="1"/>
    <col min="9232" max="9473" width="11.42578125" style="1"/>
    <col min="9474" max="9474" width="26.85546875" style="1" customWidth="1"/>
    <col min="9475" max="9483" width="7.7109375" style="1" customWidth="1"/>
    <col min="9484" max="9484" width="8.28515625" style="1" customWidth="1"/>
    <col min="9485" max="9487" width="7.7109375" style="1" customWidth="1"/>
    <col min="9488" max="9729" width="11.42578125" style="1"/>
    <col min="9730" max="9730" width="26.85546875" style="1" customWidth="1"/>
    <col min="9731" max="9739" width="7.7109375" style="1" customWidth="1"/>
    <col min="9740" max="9740" width="8.28515625" style="1" customWidth="1"/>
    <col min="9741" max="9743" width="7.7109375" style="1" customWidth="1"/>
    <col min="9744" max="9985" width="11.42578125" style="1"/>
    <col min="9986" max="9986" width="26.85546875" style="1" customWidth="1"/>
    <col min="9987" max="9995" width="7.7109375" style="1" customWidth="1"/>
    <col min="9996" max="9996" width="8.28515625" style="1" customWidth="1"/>
    <col min="9997" max="9999" width="7.7109375" style="1" customWidth="1"/>
    <col min="10000" max="10241" width="11.42578125" style="1"/>
    <col min="10242" max="10242" width="26.85546875" style="1" customWidth="1"/>
    <col min="10243" max="10251" width="7.7109375" style="1" customWidth="1"/>
    <col min="10252" max="10252" width="8.28515625" style="1" customWidth="1"/>
    <col min="10253" max="10255" width="7.7109375" style="1" customWidth="1"/>
    <col min="10256" max="10497" width="11.42578125" style="1"/>
    <col min="10498" max="10498" width="26.85546875" style="1" customWidth="1"/>
    <col min="10499" max="10507" width="7.7109375" style="1" customWidth="1"/>
    <col min="10508" max="10508" width="8.28515625" style="1" customWidth="1"/>
    <col min="10509" max="10511" width="7.7109375" style="1" customWidth="1"/>
    <col min="10512" max="10753" width="11.42578125" style="1"/>
    <col min="10754" max="10754" width="26.85546875" style="1" customWidth="1"/>
    <col min="10755" max="10763" width="7.7109375" style="1" customWidth="1"/>
    <col min="10764" max="10764" width="8.28515625" style="1" customWidth="1"/>
    <col min="10765" max="10767" width="7.7109375" style="1" customWidth="1"/>
    <col min="10768" max="11009" width="11.42578125" style="1"/>
    <col min="11010" max="11010" width="26.85546875" style="1" customWidth="1"/>
    <col min="11011" max="11019" width="7.7109375" style="1" customWidth="1"/>
    <col min="11020" max="11020" width="8.28515625" style="1" customWidth="1"/>
    <col min="11021" max="11023" width="7.7109375" style="1" customWidth="1"/>
    <col min="11024" max="11265" width="11.42578125" style="1"/>
    <col min="11266" max="11266" width="26.85546875" style="1" customWidth="1"/>
    <col min="11267" max="11275" width="7.7109375" style="1" customWidth="1"/>
    <col min="11276" max="11276" width="8.28515625" style="1" customWidth="1"/>
    <col min="11277" max="11279" width="7.7109375" style="1" customWidth="1"/>
    <col min="11280" max="11521" width="11.42578125" style="1"/>
    <col min="11522" max="11522" width="26.85546875" style="1" customWidth="1"/>
    <col min="11523" max="11531" width="7.7109375" style="1" customWidth="1"/>
    <col min="11532" max="11532" width="8.28515625" style="1" customWidth="1"/>
    <col min="11533" max="11535" width="7.7109375" style="1" customWidth="1"/>
    <col min="11536" max="11777" width="11.42578125" style="1"/>
    <col min="11778" max="11778" width="26.85546875" style="1" customWidth="1"/>
    <col min="11779" max="11787" width="7.7109375" style="1" customWidth="1"/>
    <col min="11788" max="11788" width="8.28515625" style="1" customWidth="1"/>
    <col min="11789" max="11791" width="7.7109375" style="1" customWidth="1"/>
    <col min="11792" max="12033" width="11.42578125" style="1"/>
    <col min="12034" max="12034" width="26.85546875" style="1" customWidth="1"/>
    <col min="12035" max="12043" width="7.7109375" style="1" customWidth="1"/>
    <col min="12044" max="12044" width="8.28515625" style="1" customWidth="1"/>
    <col min="12045" max="12047" width="7.7109375" style="1" customWidth="1"/>
    <col min="12048" max="12289" width="11.42578125" style="1"/>
    <col min="12290" max="12290" width="26.85546875" style="1" customWidth="1"/>
    <col min="12291" max="12299" width="7.7109375" style="1" customWidth="1"/>
    <col min="12300" max="12300" width="8.28515625" style="1" customWidth="1"/>
    <col min="12301" max="12303" width="7.7109375" style="1" customWidth="1"/>
    <col min="12304" max="12545" width="11.42578125" style="1"/>
    <col min="12546" max="12546" width="26.85546875" style="1" customWidth="1"/>
    <col min="12547" max="12555" width="7.7109375" style="1" customWidth="1"/>
    <col min="12556" max="12556" width="8.28515625" style="1" customWidth="1"/>
    <col min="12557" max="12559" width="7.7109375" style="1" customWidth="1"/>
    <col min="12560" max="12801" width="11.42578125" style="1"/>
    <col min="12802" max="12802" width="26.85546875" style="1" customWidth="1"/>
    <col min="12803" max="12811" width="7.7109375" style="1" customWidth="1"/>
    <col min="12812" max="12812" width="8.28515625" style="1" customWidth="1"/>
    <col min="12813" max="12815" width="7.7109375" style="1" customWidth="1"/>
    <col min="12816" max="13057" width="11.42578125" style="1"/>
    <col min="13058" max="13058" width="26.85546875" style="1" customWidth="1"/>
    <col min="13059" max="13067" width="7.7109375" style="1" customWidth="1"/>
    <col min="13068" max="13068" width="8.28515625" style="1" customWidth="1"/>
    <col min="13069" max="13071" width="7.7109375" style="1" customWidth="1"/>
    <col min="13072" max="13313" width="11.42578125" style="1"/>
    <col min="13314" max="13314" width="26.85546875" style="1" customWidth="1"/>
    <col min="13315" max="13323" width="7.7109375" style="1" customWidth="1"/>
    <col min="13324" max="13324" width="8.28515625" style="1" customWidth="1"/>
    <col min="13325" max="13327" width="7.7109375" style="1" customWidth="1"/>
    <col min="13328" max="13569" width="11.42578125" style="1"/>
    <col min="13570" max="13570" width="26.85546875" style="1" customWidth="1"/>
    <col min="13571" max="13579" width="7.7109375" style="1" customWidth="1"/>
    <col min="13580" max="13580" width="8.28515625" style="1" customWidth="1"/>
    <col min="13581" max="13583" width="7.7109375" style="1" customWidth="1"/>
    <col min="13584" max="13825" width="11.42578125" style="1"/>
    <col min="13826" max="13826" width="26.85546875" style="1" customWidth="1"/>
    <col min="13827" max="13835" width="7.7109375" style="1" customWidth="1"/>
    <col min="13836" max="13836" width="8.28515625" style="1" customWidth="1"/>
    <col min="13837" max="13839" width="7.7109375" style="1" customWidth="1"/>
    <col min="13840" max="14081" width="11.42578125" style="1"/>
    <col min="14082" max="14082" width="26.85546875" style="1" customWidth="1"/>
    <col min="14083" max="14091" width="7.7109375" style="1" customWidth="1"/>
    <col min="14092" max="14092" width="8.28515625" style="1" customWidth="1"/>
    <col min="14093" max="14095" width="7.7109375" style="1" customWidth="1"/>
    <col min="14096" max="14337" width="11.42578125" style="1"/>
    <col min="14338" max="14338" width="26.85546875" style="1" customWidth="1"/>
    <col min="14339" max="14347" width="7.7109375" style="1" customWidth="1"/>
    <col min="14348" max="14348" width="8.28515625" style="1" customWidth="1"/>
    <col min="14349" max="14351" width="7.7109375" style="1" customWidth="1"/>
    <col min="14352" max="14593" width="11.42578125" style="1"/>
    <col min="14594" max="14594" width="26.85546875" style="1" customWidth="1"/>
    <col min="14595" max="14603" width="7.7109375" style="1" customWidth="1"/>
    <col min="14604" max="14604" width="8.28515625" style="1" customWidth="1"/>
    <col min="14605" max="14607" width="7.7109375" style="1" customWidth="1"/>
    <col min="14608" max="14849" width="11.42578125" style="1"/>
    <col min="14850" max="14850" width="26.85546875" style="1" customWidth="1"/>
    <col min="14851" max="14859" width="7.7109375" style="1" customWidth="1"/>
    <col min="14860" max="14860" width="8.28515625" style="1" customWidth="1"/>
    <col min="14861" max="14863" width="7.7109375" style="1" customWidth="1"/>
    <col min="14864" max="15105" width="11.42578125" style="1"/>
    <col min="15106" max="15106" width="26.85546875" style="1" customWidth="1"/>
    <col min="15107" max="15115" width="7.7109375" style="1" customWidth="1"/>
    <col min="15116" max="15116" width="8.28515625" style="1" customWidth="1"/>
    <col min="15117" max="15119" width="7.7109375" style="1" customWidth="1"/>
    <col min="15120" max="15361" width="11.42578125" style="1"/>
    <col min="15362" max="15362" width="26.85546875" style="1" customWidth="1"/>
    <col min="15363" max="15371" width="7.7109375" style="1" customWidth="1"/>
    <col min="15372" max="15372" width="8.28515625" style="1" customWidth="1"/>
    <col min="15373" max="15375" width="7.7109375" style="1" customWidth="1"/>
    <col min="15376" max="15617" width="11.42578125" style="1"/>
    <col min="15618" max="15618" width="26.85546875" style="1" customWidth="1"/>
    <col min="15619" max="15627" width="7.7109375" style="1" customWidth="1"/>
    <col min="15628" max="15628" width="8.28515625" style="1" customWidth="1"/>
    <col min="15629" max="15631" width="7.7109375" style="1" customWidth="1"/>
    <col min="15632" max="15873" width="11.42578125" style="1"/>
    <col min="15874" max="15874" width="26.85546875" style="1" customWidth="1"/>
    <col min="15875" max="15883" width="7.7109375" style="1" customWidth="1"/>
    <col min="15884" max="15884" width="8.28515625" style="1" customWidth="1"/>
    <col min="15885" max="15887" width="7.7109375" style="1" customWidth="1"/>
    <col min="15888" max="16129" width="11.42578125" style="1"/>
    <col min="16130" max="16130" width="26.85546875" style="1" customWidth="1"/>
    <col min="16131" max="16139" width="7.7109375" style="1" customWidth="1"/>
    <col min="16140" max="16140" width="8.28515625" style="1" customWidth="1"/>
    <col min="16141" max="16143" width="7.7109375" style="1" customWidth="1"/>
    <col min="16144" max="16384" width="11.42578125" style="1"/>
  </cols>
  <sheetData>
    <row r="1" spans="1:24" ht="20.25" customHeight="1" x14ac:dyDescent="0.25">
      <c r="A1" s="178"/>
      <c r="B1" s="179"/>
      <c r="C1" s="180"/>
      <c r="D1" s="174" t="s">
        <v>20</v>
      </c>
      <c r="E1" s="174"/>
      <c r="F1" s="174"/>
      <c r="G1" s="174"/>
      <c r="H1" s="174"/>
      <c r="I1" s="174"/>
      <c r="J1" s="174"/>
      <c r="K1" s="174"/>
      <c r="L1" s="174"/>
      <c r="M1" s="174"/>
      <c r="N1" s="174"/>
      <c r="O1" s="175"/>
    </row>
    <row r="2" spans="1:24" ht="15.75" customHeight="1" thickBot="1" x14ac:dyDescent="0.3">
      <c r="A2" s="181"/>
      <c r="B2" s="182"/>
      <c r="C2" s="183"/>
      <c r="D2" s="176" t="s">
        <v>61</v>
      </c>
      <c r="E2" s="176"/>
      <c r="F2" s="176"/>
      <c r="G2" s="176"/>
      <c r="H2" s="176"/>
      <c r="I2" s="176"/>
      <c r="J2" s="176"/>
      <c r="K2" s="176"/>
      <c r="L2" s="176"/>
      <c r="M2" s="176"/>
      <c r="N2" s="176"/>
      <c r="O2" s="177"/>
    </row>
    <row r="3" spans="1:24" ht="13.5" customHeight="1" x14ac:dyDescent="0.25">
      <c r="A3" s="184" t="s">
        <v>0</v>
      </c>
      <c r="B3" s="185"/>
      <c r="C3" s="185"/>
      <c r="D3" s="185"/>
      <c r="E3" s="185"/>
      <c r="F3" s="185" t="str">
        <f>'SET-G. Recursos Humanos'!J3</f>
        <v>GESTIÓN DE RECURSOS HUMANOS</v>
      </c>
      <c r="G3" s="185"/>
      <c r="H3" s="185"/>
      <c r="I3" s="185"/>
      <c r="J3" s="185"/>
      <c r="K3" s="185"/>
      <c r="L3" s="185"/>
      <c r="M3" s="185"/>
      <c r="N3" s="185"/>
      <c r="O3" s="186"/>
    </row>
    <row r="4" spans="1:24" ht="15.75" customHeight="1" x14ac:dyDescent="0.25">
      <c r="A4" s="152" t="s">
        <v>1</v>
      </c>
      <c r="B4" s="153"/>
      <c r="C4" s="153"/>
      <c r="D4" s="153"/>
      <c r="E4" s="153"/>
      <c r="F4" s="154" t="str">
        <f>'SET-G. Recursos Humanos'!$B7</f>
        <v>Indice de Satisfacción de Empleados (ISE).</v>
      </c>
      <c r="G4" s="154"/>
      <c r="H4" s="154"/>
      <c r="I4" s="154"/>
      <c r="J4" s="154"/>
      <c r="K4" s="154"/>
      <c r="L4" s="154"/>
      <c r="M4" s="154"/>
      <c r="N4" s="154"/>
      <c r="O4" s="202"/>
    </row>
    <row r="5" spans="1:24" ht="15.75" customHeight="1" x14ac:dyDescent="0.25">
      <c r="A5" s="152" t="s">
        <v>49</v>
      </c>
      <c r="B5" s="153"/>
      <c r="C5" s="153"/>
      <c r="D5" s="153"/>
      <c r="E5" s="153"/>
      <c r="F5" s="171" t="str">
        <f>'SET-G. Recursos Humanos'!F7</f>
        <v>Efectividad</v>
      </c>
      <c r="G5" s="172"/>
      <c r="H5" s="172"/>
      <c r="I5" s="172"/>
      <c r="J5" s="172"/>
      <c r="K5" s="172"/>
      <c r="L5" s="172"/>
      <c r="M5" s="172"/>
      <c r="N5" s="172"/>
      <c r="O5" s="173"/>
    </row>
    <row r="6" spans="1:24" ht="17.25" customHeight="1" thickBot="1" x14ac:dyDescent="0.3">
      <c r="A6" s="157" t="s">
        <v>21</v>
      </c>
      <c r="B6" s="158"/>
      <c r="C6" s="158"/>
      <c r="D6" s="158"/>
      <c r="E6" s="158"/>
      <c r="F6" s="14" t="s">
        <v>89</v>
      </c>
      <c r="G6" s="159" t="str">
        <f>'SET-G. Recursos Humanos'!A7</f>
        <v>IN02</v>
      </c>
      <c r="H6" s="159"/>
      <c r="I6" s="159"/>
      <c r="J6" s="159"/>
      <c r="K6" s="159"/>
      <c r="L6" s="159"/>
      <c r="M6" s="159"/>
      <c r="N6" s="159"/>
      <c r="O6" s="198"/>
    </row>
    <row r="7" spans="1:24" ht="12.75" customHeight="1" x14ac:dyDescent="0.25">
      <c r="A7" s="162" t="s">
        <v>22</v>
      </c>
      <c r="B7" s="163"/>
      <c r="C7" s="163"/>
      <c r="D7" s="163"/>
      <c r="E7" s="166" t="s">
        <v>23</v>
      </c>
      <c r="F7" s="166" t="s">
        <v>24</v>
      </c>
      <c r="G7" s="166"/>
      <c r="H7" s="166" t="s">
        <v>25</v>
      </c>
      <c r="I7" s="166" t="s">
        <v>26</v>
      </c>
      <c r="J7" s="166" t="s">
        <v>27</v>
      </c>
      <c r="K7" s="166"/>
      <c r="L7" s="168" t="s">
        <v>28</v>
      </c>
      <c r="M7" s="168"/>
      <c r="N7" s="168"/>
      <c r="O7" s="169"/>
    </row>
    <row r="8" spans="1:24" ht="46.5" customHeight="1" x14ac:dyDescent="0.25">
      <c r="A8" s="164"/>
      <c r="B8" s="165"/>
      <c r="C8" s="165"/>
      <c r="D8" s="165"/>
      <c r="E8" s="167"/>
      <c r="F8" s="167"/>
      <c r="G8" s="167"/>
      <c r="H8" s="167"/>
      <c r="I8" s="167"/>
      <c r="J8" s="167"/>
      <c r="K8" s="167"/>
      <c r="L8" s="165" t="s">
        <v>29</v>
      </c>
      <c r="M8" s="165"/>
      <c r="N8" s="165" t="s">
        <v>30</v>
      </c>
      <c r="O8" s="170"/>
    </row>
    <row r="9" spans="1:24" ht="104.25" customHeight="1" thickBot="1" x14ac:dyDescent="0.3">
      <c r="A9" s="128" t="str">
        <f>'SET-G. Recursos Humanos'!$C7</f>
        <v>Medir el nivel de satisfacción de los funcionarios sobre el clima laboral y el ambiente de trabajo.</v>
      </c>
      <c r="B9" s="129"/>
      <c r="C9" s="129"/>
      <c r="D9" s="129"/>
      <c r="E9" s="11" t="s">
        <v>35</v>
      </c>
      <c r="F9" s="129" t="str">
        <f>'SET-G. Recursos Humanos'!$D7</f>
        <v>Resultado ponderación encuesta aplicada en la vigencia - ISE</v>
      </c>
      <c r="G9" s="129"/>
      <c r="H9" s="10">
        <f>$O16</f>
        <v>0.9</v>
      </c>
      <c r="I9" s="16" t="str">
        <f>'SET-G. Recursos Humanos'!$E7</f>
        <v>Anual</v>
      </c>
      <c r="J9" s="130" t="s">
        <v>83</v>
      </c>
      <c r="K9" s="131"/>
      <c r="L9" s="131"/>
      <c r="M9" s="131"/>
      <c r="N9" s="131"/>
      <c r="O9" s="132"/>
    </row>
    <row r="10" spans="1:24" ht="13.5" customHeight="1" x14ac:dyDescent="0.25">
      <c r="A10" s="138" t="s">
        <v>38</v>
      </c>
      <c r="B10" s="139"/>
      <c r="C10" s="139"/>
      <c r="D10" s="139"/>
      <c r="E10" s="139"/>
      <c r="F10" s="139"/>
      <c r="G10" s="139"/>
      <c r="H10" s="139"/>
      <c r="I10" s="139"/>
      <c r="J10" s="139"/>
      <c r="K10" s="139"/>
      <c r="L10" s="139"/>
      <c r="M10" s="139"/>
      <c r="N10" s="139"/>
      <c r="O10" s="140"/>
    </row>
    <row r="11" spans="1:24" ht="35.25" customHeight="1" thickBot="1" x14ac:dyDescent="0.3">
      <c r="A11" s="141"/>
      <c r="B11" s="142"/>
      <c r="C11" s="142"/>
      <c r="D11" s="142"/>
      <c r="E11" s="142"/>
      <c r="F11" s="142"/>
      <c r="G11" s="142"/>
      <c r="H11" s="142"/>
      <c r="I11" s="142"/>
      <c r="J11" s="142"/>
      <c r="K11" s="142"/>
      <c r="L11" s="142"/>
      <c r="M11" s="142"/>
      <c r="N11" s="142"/>
      <c r="O11" s="143"/>
    </row>
    <row r="12" spans="1:24" ht="15" customHeight="1" thickBot="1" x14ac:dyDescent="0.3">
      <c r="A12" s="144" t="s">
        <v>31</v>
      </c>
      <c r="B12" s="145"/>
      <c r="C12" s="145"/>
      <c r="D12" s="145"/>
      <c r="E12" s="145"/>
      <c r="F12" s="145"/>
      <c r="G12" s="145"/>
      <c r="H12" s="145"/>
      <c r="I12" s="145"/>
      <c r="J12" s="145"/>
      <c r="K12" s="145"/>
      <c r="L12" s="145"/>
      <c r="M12" s="145"/>
      <c r="N12" s="145"/>
      <c r="O12" s="146"/>
      <c r="V12" s="5"/>
      <c r="W12" s="15"/>
      <c r="X12" s="15"/>
    </row>
    <row r="13" spans="1:24" ht="16.5" customHeight="1" x14ac:dyDescent="0.25">
      <c r="A13" s="147" t="s">
        <v>98</v>
      </c>
      <c r="B13" s="148"/>
      <c r="C13" s="148"/>
      <c r="D13" s="148"/>
      <c r="E13" s="148"/>
      <c r="F13" s="148"/>
      <c r="G13" s="148"/>
      <c r="H13" s="148"/>
      <c r="I13" s="148"/>
      <c r="J13" s="148"/>
      <c r="K13" s="148"/>
      <c r="L13" s="148"/>
      <c r="M13" s="148"/>
      <c r="N13" s="148"/>
      <c r="O13" s="149"/>
      <c r="V13" s="5"/>
      <c r="W13" s="6"/>
      <c r="X13" s="6"/>
    </row>
    <row r="14" spans="1:24" ht="16.5" customHeight="1" x14ac:dyDescent="0.25">
      <c r="A14" s="150" t="s">
        <v>32</v>
      </c>
      <c r="B14" s="151"/>
      <c r="C14" s="30" t="s">
        <v>8</v>
      </c>
      <c r="D14" s="30" t="s">
        <v>9</v>
      </c>
      <c r="E14" s="30" t="s">
        <v>10</v>
      </c>
      <c r="F14" s="30" t="s">
        <v>11</v>
      </c>
      <c r="G14" s="30" t="s">
        <v>12</v>
      </c>
      <c r="H14" s="30" t="s">
        <v>13</v>
      </c>
      <c r="I14" s="30" t="s">
        <v>14</v>
      </c>
      <c r="J14" s="30" t="s">
        <v>15</v>
      </c>
      <c r="K14" s="30" t="s">
        <v>16</v>
      </c>
      <c r="L14" s="30" t="s">
        <v>17</v>
      </c>
      <c r="M14" s="30" t="s">
        <v>18</v>
      </c>
      <c r="N14" s="30" t="s">
        <v>19</v>
      </c>
      <c r="O14" s="4" t="s">
        <v>33</v>
      </c>
      <c r="V14" s="5"/>
      <c r="W14" s="6"/>
      <c r="X14" s="6"/>
    </row>
    <row r="15" spans="1:24" ht="16.5" customHeight="1" x14ac:dyDescent="0.25">
      <c r="A15" s="105" t="s">
        <v>39</v>
      </c>
      <c r="B15" s="106"/>
      <c r="C15" s="24">
        <f t="shared" ref="C15:N15" si="0">$O$15</f>
        <v>0.85</v>
      </c>
      <c r="D15" s="24">
        <f t="shared" si="0"/>
        <v>0.85</v>
      </c>
      <c r="E15" s="24">
        <f t="shared" si="0"/>
        <v>0.85</v>
      </c>
      <c r="F15" s="24">
        <f t="shared" si="0"/>
        <v>0.85</v>
      </c>
      <c r="G15" s="24">
        <f t="shared" si="0"/>
        <v>0.85</v>
      </c>
      <c r="H15" s="24">
        <f t="shared" si="0"/>
        <v>0.85</v>
      </c>
      <c r="I15" s="24">
        <f t="shared" si="0"/>
        <v>0.85</v>
      </c>
      <c r="J15" s="24">
        <f t="shared" si="0"/>
        <v>0.85</v>
      </c>
      <c r="K15" s="24">
        <f>$O$15</f>
        <v>0.85</v>
      </c>
      <c r="L15" s="24">
        <f t="shared" si="0"/>
        <v>0.85</v>
      </c>
      <c r="M15" s="24">
        <f t="shared" si="0"/>
        <v>0.85</v>
      </c>
      <c r="N15" s="24">
        <f t="shared" si="0"/>
        <v>0.85</v>
      </c>
      <c r="O15" s="25">
        <f>'SET-G. Recursos Humanos'!J7</f>
        <v>0.85</v>
      </c>
      <c r="V15" s="5"/>
      <c r="W15" s="6"/>
      <c r="X15" s="6"/>
    </row>
    <row r="16" spans="1:24" ht="17.25" customHeight="1" x14ac:dyDescent="0.25">
      <c r="A16" s="105" t="s">
        <v>107</v>
      </c>
      <c r="B16" s="106"/>
      <c r="C16" s="24">
        <f t="shared" ref="C16:N16" si="1">$O$16</f>
        <v>0.9</v>
      </c>
      <c r="D16" s="24">
        <f t="shared" si="1"/>
        <v>0.9</v>
      </c>
      <c r="E16" s="24">
        <f t="shared" si="1"/>
        <v>0.9</v>
      </c>
      <c r="F16" s="24">
        <f t="shared" si="1"/>
        <v>0.9</v>
      </c>
      <c r="G16" s="24">
        <f t="shared" si="1"/>
        <v>0.9</v>
      </c>
      <c r="H16" s="24">
        <f t="shared" si="1"/>
        <v>0.9</v>
      </c>
      <c r="I16" s="24">
        <f t="shared" si="1"/>
        <v>0.9</v>
      </c>
      <c r="J16" s="24">
        <f t="shared" si="1"/>
        <v>0.9</v>
      </c>
      <c r="K16" s="24">
        <f>$O$16</f>
        <v>0.9</v>
      </c>
      <c r="L16" s="24">
        <f t="shared" si="1"/>
        <v>0.9</v>
      </c>
      <c r="M16" s="24">
        <f t="shared" si="1"/>
        <v>0.9</v>
      </c>
      <c r="N16" s="24">
        <f t="shared" si="1"/>
        <v>0.9</v>
      </c>
      <c r="O16" s="25">
        <f>'SET-G. Recursos Humanos'!K7</f>
        <v>0.9</v>
      </c>
      <c r="V16" s="5"/>
      <c r="W16" s="6"/>
      <c r="X16" s="6"/>
    </row>
    <row r="17" spans="1:24" ht="17.25" customHeight="1" x14ac:dyDescent="0.25">
      <c r="A17" s="109" t="s">
        <v>95</v>
      </c>
      <c r="B17" s="110"/>
      <c r="C17" s="26" t="str">
        <f>IF((C18),C18,"-")</f>
        <v>-</v>
      </c>
      <c r="D17" s="26" t="str">
        <f t="shared" ref="D17:O17" si="2">IF((D18),D18,"-")</f>
        <v>-</v>
      </c>
      <c r="E17" s="26" t="str">
        <f t="shared" si="2"/>
        <v>-</v>
      </c>
      <c r="F17" s="26" t="str">
        <f t="shared" si="2"/>
        <v>-</v>
      </c>
      <c r="G17" s="26" t="str">
        <f t="shared" si="2"/>
        <v>-</v>
      </c>
      <c r="H17" s="26" t="str">
        <f t="shared" si="2"/>
        <v>-</v>
      </c>
      <c r="I17" s="26" t="str">
        <f t="shared" si="2"/>
        <v>-</v>
      </c>
      <c r="J17" s="26" t="str">
        <f t="shared" si="2"/>
        <v>-</v>
      </c>
      <c r="K17" s="26" t="str">
        <f t="shared" si="2"/>
        <v>-</v>
      </c>
      <c r="L17" s="26" t="str">
        <f t="shared" si="2"/>
        <v>-</v>
      </c>
      <c r="M17" s="26" t="str">
        <f t="shared" si="2"/>
        <v>-</v>
      </c>
      <c r="N17" s="26" t="str">
        <f t="shared" si="2"/>
        <v>-</v>
      </c>
      <c r="O17" s="27" t="str">
        <f t="shared" si="2"/>
        <v>-</v>
      </c>
      <c r="V17" s="5"/>
      <c r="W17" s="6"/>
      <c r="X17" s="6"/>
    </row>
    <row r="18" spans="1:24" ht="35.25" customHeight="1" x14ac:dyDescent="0.25">
      <c r="A18" s="111" t="s">
        <v>37</v>
      </c>
      <c r="B18" s="17" t="s">
        <v>115</v>
      </c>
      <c r="C18" s="50">
        <v>0</v>
      </c>
      <c r="D18" s="50"/>
      <c r="E18" s="50"/>
      <c r="F18" s="50"/>
      <c r="G18" s="50"/>
      <c r="H18" s="50"/>
      <c r="I18" s="50"/>
      <c r="J18" s="50"/>
      <c r="K18" s="50"/>
      <c r="L18" s="50"/>
      <c r="M18" s="50"/>
      <c r="N18" s="50"/>
      <c r="O18" s="51">
        <f>AVERAGE(C18:N18)</f>
        <v>0</v>
      </c>
      <c r="V18" s="5"/>
      <c r="W18" s="6"/>
      <c r="X18" s="6"/>
    </row>
    <row r="19" spans="1:24" ht="18" customHeight="1" x14ac:dyDescent="0.25">
      <c r="A19" s="111"/>
      <c r="B19" s="17"/>
      <c r="C19" s="2"/>
      <c r="D19" s="2"/>
      <c r="E19" s="2"/>
      <c r="F19" s="2"/>
      <c r="G19" s="2"/>
      <c r="H19" s="2"/>
      <c r="I19" s="2"/>
      <c r="J19" s="2"/>
      <c r="K19" s="2"/>
      <c r="L19" s="2"/>
      <c r="M19" s="2"/>
      <c r="N19" s="2"/>
      <c r="O19" s="12"/>
      <c r="V19" s="5"/>
      <c r="W19" s="6"/>
      <c r="X19" s="6"/>
    </row>
    <row r="20" spans="1:24" ht="17.25" customHeight="1" x14ac:dyDescent="0.25">
      <c r="A20" s="111"/>
      <c r="B20" s="28"/>
      <c r="C20" s="2"/>
      <c r="D20" s="2"/>
      <c r="E20" s="2"/>
      <c r="F20" s="2"/>
      <c r="G20" s="2"/>
      <c r="H20" s="2"/>
      <c r="I20" s="2"/>
      <c r="J20" s="2"/>
      <c r="K20" s="2"/>
      <c r="L20" s="2"/>
      <c r="M20" s="2"/>
      <c r="N20" s="2"/>
      <c r="O20" s="12"/>
      <c r="V20" s="5"/>
      <c r="W20" s="6"/>
      <c r="X20" s="6"/>
    </row>
    <row r="21" spans="1:24" ht="18" customHeight="1" thickBot="1" x14ac:dyDescent="0.3">
      <c r="A21" s="112"/>
      <c r="B21" s="29" t="s">
        <v>3</v>
      </c>
      <c r="C21" s="3"/>
      <c r="D21" s="3"/>
      <c r="E21" s="3"/>
      <c r="F21" s="3"/>
      <c r="G21" s="3"/>
      <c r="H21" s="3"/>
      <c r="I21" s="3"/>
      <c r="J21" s="3"/>
      <c r="K21" s="3"/>
      <c r="L21" s="3"/>
      <c r="M21" s="3"/>
      <c r="N21" s="3"/>
      <c r="O21" s="13"/>
      <c r="V21" s="5"/>
      <c r="W21" s="6"/>
      <c r="X21" s="6"/>
    </row>
    <row r="22" spans="1:24" ht="33" customHeight="1" thickBot="1" x14ac:dyDescent="0.3">
      <c r="A22" s="113" t="s">
        <v>34</v>
      </c>
      <c r="B22" s="114"/>
      <c r="C22" s="115"/>
      <c r="D22" s="195" t="str">
        <f>'SET-G. Recursos Humanos'!$G7</f>
        <v>Entre 81% y 100%</v>
      </c>
      <c r="E22" s="196"/>
      <c r="F22" s="196"/>
      <c r="G22" s="197"/>
      <c r="H22" s="195" t="str">
        <f>'SET-G. Recursos Humanos'!$H7</f>
        <v>Entre 61% y 80%</v>
      </c>
      <c r="I22" s="196"/>
      <c r="J22" s="196"/>
      <c r="K22" s="197"/>
      <c r="L22" s="199" t="str">
        <f>'SET-G. Recursos Humanos'!$I7</f>
        <v>Menor al 61%</v>
      </c>
      <c r="M22" s="200"/>
      <c r="N22" s="200"/>
      <c r="O22" s="201"/>
      <c r="V22" s="5"/>
      <c r="W22" s="6"/>
      <c r="X22" s="6"/>
    </row>
    <row r="23" spans="1:24" ht="33" customHeight="1" thickBot="1" x14ac:dyDescent="0.3">
      <c r="A23" s="116"/>
      <c r="B23" s="117"/>
      <c r="C23" s="117"/>
      <c r="D23" s="118" t="s">
        <v>7</v>
      </c>
      <c r="E23" s="118"/>
      <c r="F23" s="118"/>
      <c r="G23" s="118"/>
      <c r="H23" s="119" t="s">
        <v>55</v>
      </c>
      <c r="I23" s="119"/>
      <c r="J23" s="119"/>
      <c r="K23" s="119"/>
      <c r="L23" s="133" t="s">
        <v>56</v>
      </c>
      <c r="M23" s="133"/>
      <c r="N23" s="133"/>
      <c r="O23" s="134"/>
      <c r="V23" s="5"/>
      <c r="W23" s="6"/>
      <c r="X23" s="6"/>
    </row>
    <row r="24" spans="1:24" ht="15.75" customHeight="1" thickBot="1" x14ac:dyDescent="0.3">
      <c r="A24" s="135" t="s">
        <v>36</v>
      </c>
      <c r="B24" s="136"/>
      <c r="C24" s="136"/>
      <c r="D24" s="136"/>
      <c r="E24" s="136"/>
      <c r="F24" s="136"/>
      <c r="G24" s="136"/>
      <c r="H24" s="136"/>
      <c r="I24" s="136"/>
      <c r="J24" s="136"/>
      <c r="K24" s="136"/>
      <c r="L24" s="136"/>
      <c r="M24" s="136"/>
      <c r="N24" s="136"/>
      <c r="O24" s="137"/>
      <c r="V24" s="5"/>
      <c r="W24" s="6"/>
      <c r="X24" s="6"/>
    </row>
    <row r="25" spans="1:24" ht="264.75" customHeight="1" thickBot="1" x14ac:dyDescent="0.3">
      <c r="A25" s="192"/>
      <c r="B25" s="193"/>
      <c r="C25" s="193"/>
      <c r="D25" s="193"/>
      <c r="E25" s="193"/>
      <c r="F25" s="193"/>
      <c r="G25" s="193"/>
      <c r="H25" s="193"/>
      <c r="I25" s="193"/>
      <c r="J25" s="193"/>
      <c r="K25" s="193"/>
      <c r="L25" s="193"/>
      <c r="M25" s="193"/>
      <c r="N25" s="193"/>
      <c r="O25" s="194"/>
      <c r="V25" s="5"/>
    </row>
    <row r="26" spans="1:24" ht="15" customHeight="1" x14ac:dyDescent="0.25">
      <c r="A26" s="120" t="s">
        <v>52</v>
      </c>
      <c r="B26" s="121"/>
      <c r="C26" s="121"/>
      <c r="D26" s="121"/>
      <c r="E26" s="121"/>
      <c r="F26" s="121"/>
      <c r="G26" s="121"/>
      <c r="H26" s="121"/>
      <c r="I26" s="121"/>
      <c r="J26" s="121"/>
      <c r="K26" s="121"/>
      <c r="L26" s="121"/>
      <c r="M26" s="121"/>
      <c r="N26" s="122" t="s">
        <v>54</v>
      </c>
      <c r="O26" s="123"/>
    </row>
    <row r="27" spans="1:24" ht="15.75" customHeight="1" x14ac:dyDescent="0.25">
      <c r="A27" s="124"/>
      <c r="B27" s="125"/>
      <c r="C27" s="125"/>
      <c r="D27" s="125"/>
      <c r="E27" s="125"/>
      <c r="F27" s="125"/>
      <c r="G27" s="125"/>
      <c r="H27" s="125"/>
      <c r="I27" s="125"/>
      <c r="J27" s="125"/>
      <c r="K27" s="125"/>
      <c r="L27" s="125"/>
      <c r="M27" s="125"/>
      <c r="N27" s="190">
        <v>43101</v>
      </c>
      <c r="O27" s="191"/>
    </row>
    <row r="28" spans="1:24" ht="59.25" customHeight="1" x14ac:dyDescent="0.25">
      <c r="A28" s="124"/>
      <c r="B28" s="125"/>
      <c r="C28" s="125"/>
      <c r="D28" s="125"/>
      <c r="E28" s="125"/>
      <c r="F28" s="125"/>
      <c r="G28" s="125"/>
      <c r="H28" s="125"/>
      <c r="I28" s="125"/>
      <c r="J28" s="125"/>
      <c r="K28" s="125"/>
      <c r="L28" s="125"/>
      <c r="M28" s="125"/>
      <c r="N28" s="190">
        <v>43132</v>
      </c>
      <c r="O28" s="191"/>
    </row>
    <row r="29" spans="1:24" ht="41.25" customHeight="1" x14ac:dyDescent="0.25">
      <c r="A29" s="124"/>
      <c r="B29" s="125"/>
      <c r="C29" s="125"/>
      <c r="D29" s="125"/>
      <c r="E29" s="125"/>
      <c r="F29" s="125"/>
      <c r="G29" s="125"/>
      <c r="H29" s="125"/>
      <c r="I29" s="125"/>
      <c r="J29" s="125"/>
      <c r="K29" s="125"/>
      <c r="L29" s="125"/>
      <c r="M29" s="125"/>
      <c r="N29" s="190">
        <v>43160</v>
      </c>
      <c r="O29" s="191"/>
    </row>
    <row r="30" spans="1:24" ht="28.5" customHeight="1" x14ac:dyDescent="0.25">
      <c r="A30" s="124"/>
      <c r="B30" s="125"/>
      <c r="C30" s="125"/>
      <c r="D30" s="125"/>
      <c r="E30" s="125"/>
      <c r="F30" s="125"/>
      <c r="G30" s="125"/>
      <c r="H30" s="125"/>
      <c r="I30" s="125"/>
      <c r="J30" s="125"/>
      <c r="K30" s="125"/>
      <c r="L30" s="125"/>
      <c r="M30" s="125"/>
      <c r="N30" s="190">
        <v>43191</v>
      </c>
      <c r="O30" s="191"/>
    </row>
    <row r="31" spans="1:24" ht="15.75" customHeight="1" x14ac:dyDescent="0.25">
      <c r="A31" s="124"/>
      <c r="B31" s="125"/>
      <c r="C31" s="125"/>
      <c r="D31" s="125"/>
      <c r="E31" s="125"/>
      <c r="F31" s="125"/>
      <c r="G31" s="125"/>
      <c r="H31" s="125"/>
      <c r="I31" s="125"/>
      <c r="J31" s="125"/>
      <c r="K31" s="125"/>
      <c r="L31" s="125"/>
      <c r="M31" s="125"/>
      <c r="N31" s="190">
        <v>43221</v>
      </c>
      <c r="O31" s="191"/>
    </row>
    <row r="32" spans="1:24" ht="25.5" customHeight="1" x14ac:dyDescent="0.25">
      <c r="A32" s="124"/>
      <c r="B32" s="125"/>
      <c r="C32" s="125"/>
      <c r="D32" s="125"/>
      <c r="E32" s="125"/>
      <c r="F32" s="125"/>
      <c r="G32" s="125"/>
      <c r="H32" s="125"/>
      <c r="I32" s="125"/>
      <c r="J32" s="125"/>
      <c r="K32" s="125"/>
      <c r="L32" s="125"/>
      <c r="M32" s="125"/>
      <c r="N32" s="190">
        <v>43252</v>
      </c>
      <c r="O32" s="191"/>
    </row>
    <row r="33" spans="1:17" ht="34.5" customHeight="1" x14ac:dyDescent="0.25">
      <c r="A33" s="124"/>
      <c r="B33" s="125"/>
      <c r="C33" s="125"/>
      <c r="D33" s="125"/>
      <c r="E33" s="125"/>
      <c r="F33" s="125"/>
      <c r="G33" s="125"/>
      <c r="H33" s="125"/>
      <c r="I33" s="125"/>
      <c r="J33" s="125"/>
      <c r="K33" s="125"/>
      <c r="L33" s="125"/>
      <c r="M33" s="125"/>
      <c r="N33" s="190">
        <v>43282</v>
      </c>
      <c r="O33" s="191"/>
    </row>
    <row r="34" spans="1:17" ht="26.25" customHeight="1" x14ac:dyDescent="0.25">
      <c r="A34" s="124"/>
      <c r="B34" s="125"/>
      <c r="C34" s="125"/>
      <c r="D34" s="125"/>
      <c r="E34" s="125"/>
      <c r="F34" s="125"/>
      <c r="G34" s="125"/>
      <c r="H34" s="125"/>
      <c r="I34" s="125"/>
      <c r="J34" s="125"/>
      <c r="K34" s="125"/>
      <c r="L34" s="125"/>
      <c r="M34" s="125"/>
      <c r="N34" s="190">
        <v>43313</v>
      </c>
      <c r="O34" s="191"/>
    </row>
    <row r="35" spans="1:17" ht="15.75" customHeight="1" x14ac:dyDescent="0.25">
      <c r="A35" s="124"/>
      <c r="B35" s="125"/>
      <c r="C35" s="125"/>
      <c r="D35" s="125"/>
      <c r="E35" s="125"/>
      <c r="F35" s="125"/>
      <c r="G35" s="125"/>
      <c r="H35" s="125"/>
      <c r="I35" s="125"/>
      <c r="J35" s="125"/>
      <c r="K35" s="125"/>
      <c r="L35" s="125"/>
      <c r="M35" s="125"/>
      <c r="N35" s="190">
        <v>43344</v>
      </c>
      <c r="O35" s="191"/>
    </row>
    <row r="36" spans="1:17" ht="15.75" customHeight="1" x14ac:dyDescent="0.25">
      <c r="A36" s="124"/>
      <c r="B36" s="125"/>
      <c r="C36" s="125"/>
      <c r="D36" s="125"/>
      <c r="E36" s="125"/>
      <c r="F36" s="125"/>
      <c r="G36" s="125"/>
      <c r="H36" s="125"/>
      <c r="I36" s="125"/>
      <c r="J36" s="125"/>
      <c r="K36" s="125"/>
      <c r="L36" s="125"/>
      <c r="M36" s="125"/>
      <c r="N36" s="190">
        <v>43374</v>
      </c>
      <c r="O36" s="191"/>
    </row>
    <row r="37" spans="1:17" ht="15.75" customHeight="1" x14ac:dyDescent="0.25">
      <c r="A37" s="124"/>
      <c r="B37" s="125"/>
      <c r="C37" s="125"/>
      <c r="D37" s="125"/>
      <c r="E37" s="125"/>
      <c r="F37" s="125"/>
      <c r="G37" s="125"/>
      <c r="H37" s="125"/>
      <c r="I37" s="125"/>
      <c r="J37" s="125"/>
      <c r="K37" s="125"/>
      <c r="L37" s="125"/>
      <c r="M37" s="125"/>
      <c r="N37" s="190">
        <v>43405</v>
      </c>
      <c r="O37" s="191"/>
    </row>
    <row r="38" spans="1:17" ht="15.75" customHeight="1" thickBot="1" x14ac:dyDescent="0.3">
      <c r="A38" s="124"/>
      <c r="B38" s="125"/>
      <c r="C38" s="125"/>
      <c r="D38" s="125"/>
      <c r="E38" s="125"/>
      <c r="F38" s="125"/>
      <c r="G38" s="125"/>
      <c r="H38" s="125"/>
      <c r="I38" s="125"/>
      <c r="J38" s="125"/>
      <c r="K38" s="125"/>
      <c r="L38" s="125"/>
      <c r="M38" s="125"/>
      <c r="N38" s="190">
        <v>43435</v>
      </c>
      <c r="O38" s="191"/>
    </row>
    <row r="39" spans="1:17" ht="15" customHeight="1" x14ac:dyDescent="0.25">
      <c r="A39" s="120" t="s">
        <v>53</v>
      </c>
      <c r="B39" s="121"/>
      <c r="C39" s="121"/>
      <c r="D39" s="121"/>
      <c r="E39" s="121"/>
      <c r="F39" s="121"/>
      <c r="G39" s="121"/>
      <c r="H39" s="121"/>
      <c r="I39" s="121"/>
      <c r="J39" s="121"/>
      <c r="K39" s="121"/>
      <c r="L39" s="121"/>
      <c r="M39" s="121"/>
      <c r="N39" s="122" t="s">
        <v>54</v>
      </c>
      <c r="O39" s="123"/>
    </row>
    <row r="40" spans="1:17" ht="24" customHeight="1" x14ac:dyDescent="0.25">
      <c r="A40" s="124"/>
      <c r="B40" s="125"/>
      <c r="C40" s="125"/>
      <c r="D40" s="125"/>
      <c r="E40" s="125"/>
      <c r="F40" s="125"/>
      <c r="G40" s="125"/>
      <c r="H40" s="125"/>
      <c r="I40" s="125"/>
      <c r="J40" s="125"/>
      <c r="K40" s="125"/>
      <c r="L40" s="125"/>
      <c r="M40" s="125"/>
      <c r="N40" s="126"/>
      <c r="O40" s="127"/>
    </row>
    <row r="41" spans="1:17" ht="22.5" customHeight="1" thickBot="1" x14ac:dyDescent="0.3">
      <c r="A41" s="187"/>
      <c r="B41" s="188"/>
      <c r="C41" s="188"/>
      <c r="D41" s="188"/>
      <c r="E41" s="188"/>
      <c r="F41" s="188"/>
      <c r="G41" s="188"/>
      <c r="H41" s="188"/>
      <c r="I41" s="188"/>
      <c r="J41" s="188"/>
      <c r="K41" s="188"/>
      <c r="L41" s="188"/>
      <c r="M41" s="188"/>
      <c r="N41" s="188"/>
      <c r="O41" s="189"/>
    </row>
    <row r="42" spans="1:17" ht="5.25" customHeight="1" x14ac:dyDescent="0.25">
      <c r="A42" s="98"/>
      <c r="B42" s="98"/>
      <c r="C42" s="98"/>
      <c r="D42" s="98"/>
      <c r="E42" s="98"/>
      <c r="F42" s="98"/>
      <c r="G42" s="98"/>
      <c r="H42" s="98"/>
      <c r="I42" s="98"/>
      <c r="J42" s="98"/>
      <c r="K42" s="98"/>
      <c r="L42" s="98"/>
      <c r="M42" s="98"/>
      <c r="N42" s="98"/>
      <c r="O42" s="98"/>
    </row>
    <row r="44" spans="1:17" ht="14.25" x14ac:dyDescent="0.2">
      <c r="Q44" s="20" t="s">
        <v>76</v>
      </c>
    </row>
    <row r="45" spans="1:17" ht="14.25" x14ac:dyDescent="0.2">
      <c r="Q45" s="20" t="s">
        <v>77</v>
      </c>
    </row>
    <row r="46" spans="1:17" ht="14.25" x14ac:dyDescent="0.2">
      <c r="Q46" s="20" t="s">
        <v>78</v>
      </c>
    </row>
    <row r="47" spans="1:17" ht="14.25" x14ac:dyDescent="0.2">
      <c r="Q47" s="20" t="s">
        <v>79</v>
      </c>
    </row>
    <row r="48" spans="1:17" ht="14.25" x14ac:dyDescent="0.2">
      <c r="Q48" s="20" t="s">
        <v>80</v>
      </c>
    </row>
    <row r="49" spans="17:17" ht="14.25" x14ac:dyDescent="0.2">
      <c r="Q49" s="20" t="s">
        <v>81</v>
      </c>
    </row>
    <row r="50" spans="17:17" ht="14.25" x14ac:dyDescent="0.2">
      <c r="Q50" s="20" t="s">
        <v>82</v>
      </c>
    </row>
    <row r="51" spans="17:17" ht="14.25" x14ac:dyDescent="0.2">
      <c r="Q51" s="20" t="s">
        <v>83</v>
      </c>
    </row>
    <row r="52" spans="17:17" ht="14.25" x14ac:dyDescent="0.2">
      <c r="Q52" s="20" t="s">
        <v>84</v>
      </c>
    </row>
    <row r="53" spans="17:17" ht="14.25" x14ac:dyDescent="0.2">
      <c r="Q53" s="20" t="s">
        <v>85</v>
      </c>
    </row>
    <row r="54" spans="17:17" ht="14.25" x14ac:dyDescent="0.2">
      <c r="Q54" s="20" t="s">
        <v>86</v>
      </c>
    </row>
    <row r="55" spans="17:17" ht="14.25" x14ac:dyDescent="0.2">
      <c r="Q55" s="20" t="s">
        <v>87</v>
      </c>
    </row>
    <row r="56" spans="17:17" ht="14.25" x14ac:dyDescent="0.2">
      <c r="Q56" s="20" t="s">
        <v>88</v>
      </c>
    </row>
    <row r="58" spans="17:17" x14ac:dyDescent="0.25">
      <c r="Q58" s="19">
        <v>0.73</v>
      </c>
    </row>
    <row r="59" spans="17:17" x14ac:dyDescent="0.25">
      <c r="Q59" s="19">
        <v>0.75</v>
      </c>
    </row>
  </sheetData>
  <mergeCells count="74">
    <mergeCell ref="A37:M37"/>
    <mergeCell ref="N37:O37"/>
    <mergeCell ref="A38:M38"/>
    <mergeCell ref="N38:O38"/>
    <mergeCell ref="A34:M34"/>
    <mergeCell ref="N34:O34"/>
    <mergeCell ref="A35:M35"/>
    <mergeCell ref="N35:O35"/>
    <mergeCell ref="A36:M36"/>
    <mergeCell ref="N36:O36"/>
    <mergeCell ref="A31:M31"/>
    <mergeCell ref="N31:O31"/>
    <mergeCell ref="A32:M32"/>
    <mergeCell ref="N32:O32"/>
    <mergeCell ref="A33:M33"/>
    <mergeCell ref="N33:O33"/>
    <mergeCell ref="A28:M28"/>
    <mergeCell ref="N28:O28"/>
    <mergeCell ref="A29:M29"/>
    <mergeCell ref="N29:O29"/>
    <mergeCell ref="A30:M30"/>
    <mergeCell ref="N30:O30"/>
    <mergeCell ref="D1:O1"/>
    <mergeCell ref="D2:O2"/>
    <mergeCell ref="A3:E3"/>
    <mergeCell ref="F3:O3"/>
    <mergeCell ref="A4:E4"/>
    <mergeCell ref="F4:O4"/>
    <mergeCell ref="A1:C2"/>
    <mergeCell ref="I7:I8"/>
    <mergeCell ref="J7:K8"/>
    <mergeCell ref="L7:O7"/>
    <mergeCell ref="L8:M8"/>
    <mergeCell ref="H7:H8"/>
    <mergeCell ref="A9:D9"/>
    <mergeCell ref="F9:G9"/>
    <mergeCell ref="L22:O22"/>
    <mergeCell ref="D23:G23"/>
    <mergeCell ref="H23:K23"/>
    <mergeCell ref="A11:O11"/>
    <mergeCell ref="A14:B14"/>
    <mergeCell ref="L23:O23"/>
    <mergeCell ref="A5:E5"/>
    <mergeCell ref="A16:B16"/>
    <mergeCell ref="A17:B17"/>
    <mergeCell ref="A18:A21"/>
    <mergeCell ref="A15:B15"/>
    <mergeCell ref="A10:O10"/>
    <mergeCell ref="J9:O9"/>
    <mergeCell ref="F5:O5"/>
    <mergeCell ref="A6:E6"/>
    <mergeCell ref="G6:O6"/>
    <mergeCell ref="A7:D8"/>
    <mergeCell ref="E7:E8"/>
    <mergeCell ref="F7:G8"/>
    <mergeCell ref="A12:O12"/>
    <mergeCell ref="A13:O13"/>
    <mergeCell ref="N8:O8"/>
    <mergeCell ref="A42:O42"/>
    <mergeCell ref="A25:O25"/>
    <mergeCell ref="H22:K22"/>
    <mergeCell ref="A22:C23"/>
    <mergeCell ref="D22:G22"/>
    <mergeCell ref="A24:O24"/>
    <mergeCell ref="A41:M41"/>
    <mergeCell ref="N41:O41"/>
    <mergeCell ref="A26:M26"/>
    <mergeCell ref="N26:O26"/>
    <mergeCell ref="N39:O39"/>
    <mergeCell ref="A39:M39"/>
    <mergeCell ref="N40:O40"/>
    <mergeCell ref="A40:M40"/>
    <mergeCell ref="A27:M27"/>
    <mergeCell ref="N27:O27"/>
  </mergeCells>
  <dataValidations disablePrompts="1" count="1">
    <dataValidation type="list" allowBlank="1" showInputMessage="1" showErrorMessage="1" sqref="J9:O9">
      <formula1>$Q$44:$Q$56</formula1>
    </dataValidation>
  </dataValidations>
  <pageMargins left="0.39370078740157483" right="0.39370078740157483" top="0.35433070866141736" bottom="0.35433070866141736" header="0" footer="0"/>
  <pageSetup scale="73" orientation="portrait" horizontalDpi="4294967294" verticalDpi="4294967294" r:id="rId1"/>
  <headerFooter alignWithMargins="0">
    <oddFooter>&amp;R&amp;8Diseñado por: Wilson Andrade González</oddFooter>
  </headerFooter>
  <drawing r:id="rId2"/>
  <legacyDrawing r:id="rId3"/>
  <oleObjects>
    <mc:AlternateContent xmlns:mc="http://schemas.openxmlformats.org/markup-compatibility/2006">
      <mc:Choice Requires="x14">
        <oleObject progId="PBrush" shapeId="3074" r:id="rId4">
          <objectPr defaultSize="0" autoPict="0" r:id="rId5">
            <anchor moveWithCells="1" sizeWithCells="1">
              <from>
                <xdr:col>1</xdr:col>
                <xdr:colOff>438150</xdr:colOff>
                <xdr:row>0</xdr:row>
                <xdr:rowOff>38100</xdr:rowOff>
              </from>
              <to>
                <xdr:col>1</xdr:col>
                <xdr:colOff>1314450</xdr:colOff>
                <xdr:row>1</xdr:row>
                <xdr:rowOff>123825</xdr:rowOff>
              </to>
            </anchor>
          </objectPr>
        </oleObject>
      </mc:Choice>
      <mc:Fallback>
        <oleObject progId="PBrush" shapeId="3074"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59"/>
  <sheetViews>
    <sheetView zoomScaleNormal="100" zoomScaleSheetLayoutView="72" workbookViewId="0">
      <selection activeCell="C18" sqref="C18:I18"/>
    </sheetView>
  </sheetViews>
  <sheetFormatPr baseColWidth="10" defaultRowHeight="12.75" x14ac:dyDescent="0.25"/>
  <cols>
    <col min="1" max="1" width="3.85546875" style="52" customWidth="1"/>
    <col min="2" max="2" width="26.85546875" style="52" customWidth="1"/>
    <col min="3" max="3" width="10.140625" style="52" customWidth="1"/>
    <col min="4" max="11" width="7.7109375" style="52" customWidth="1"/>
    <col min="12" max="12" width="8.28515625" style="52" customWidth="1"/>
    <col min="13" max="15" width="7.7109375" style="52" customWidth="1"/>
    <col min="16" max="16" width="11.42578125" style="52"/>
    <col min="17" max="18" width="11.42578125" style="52" hidden="1" customWidth="1"/>
    <col min="19" max="20" width="11.42578125" style="52" customWidth="1"/>
    <col min="21" max="21" width="9" style="52" customWidth="1"/>
    <col min="22" max="22" width="5.7109375" style="52" customWidth="1"/>
    <col min="23" max="23" width="10.42578125" style="52" customWidth="1"/>
    <col min="24" max="24" width="10" style="52" customWidth="1"/>
    <col min="25" max="257" width="11.42578125" style="52"/>
    <col min="258" max="258" width="26.85546875" style="52" customWidth="1"/>
    <col min="259" max="267" width="7.7109375" style="52" customWidth="1"/>
    <col min="268" max="268" width="8.28515625" style="52" customWidth="1"/>
    <col min="269" max="271" width="7.7109375" style="52" customWidth="1"/>
    <col min="272" max="513" width="11.42578125" style="52"/>
    <col min="514" max="514" width="26.85546875" style="52" customWidth="1"/>
    <col min="515" max="523" width="7.7109375" style="52" customWidth="1"/>
    <col min="524" max="524" width="8.28515625" style="52" customWidth="1"/>
    <col min="525" max="527" width="7.7109375" style="52" customWidth="1"/>
    <col min="528" max="769" width="11.42578125" style="52"/>
    <col min="770" max="770" width="26.85546875" style="52" customWidth="1"/>
    <col min="771" max="779" width="7.7109375" style="52" customWidth="1"/>
    <col min="780" max="780" width="8.28515625" style="52" customWidth="1"/>
    <col min="781" max="783" width="7.7109375" style="52" customWidth="1"/>
    <col min="784" max="1025" width="11.42578125" style="52"/>
    <col min="1026" max="1026" width="26.85546875" style="52" customWidth="1"/>
    <col min="1027" max="1035" width="7.7109375" style="52" customWidth="1"/>
    <col min="1036" max="1036" width="8.28515625" style="52" customWidth="1"/>
    <col min="1037" max="1039" width="7.7109375" style="52" customWidth="1"/>
    <col min="1040" max="1281" width="11.42578125" style="52"/>
    <col min="1282" max="1282" width="26.85546875" style="52" customWidth="1"/>
    <col min="1283" max="1291" width="7.7109375" style="52" customWidth="1"/>
    <col min="1292" max="1292" width="8.28515625" style="52" customWidth="1"/>
    <col min="1293" max="1295" width="7.7109375" style="52" customWidth="1"/>
    <col min="1296" max="1537" width="11.42578125" style="52"/>
    <col min="1538" max="1538" width="26.85546875" style="52" customWidth="1"/>
    <col min="1539" max="1547" width="7.7109375" style="52" customWidth="1"/>
    <col min="1548" max="1548" width="8.28515625" style="52" customWidth="1"/>
    <col min="1549" max="1551" width="7.7109375" style="52" customWidth="1"/>
    <col min="1552" max="1793" width="11.42578125" style="52"/>
    <col min="1794" max="1794" width="26.85546875" style="52" customWidth="1"/>
    <col min="1795" max="1803" width="7.7109375" style="52" customWidth="1"/>
    <col min="1804" max="1804" width="8.28515625" style="52" customWidth="1"/>
    <col min="1805" max="1807" width="7.7109375" style="52" customWidth="1"/>
    <col min="1808" max="2049" width="11.42578125" style="52"/>
    <col min="2050" max="2050" width="26.85546875" style="52" customWidth="1"/>
    <col min="2051" max="2059" width="7.7109375" style="52" customWidth="1"/>
    <col min="2060" max="2060" width="8.28515625" style="52" customWidth="1"/>
    <col min="2061" max="2063" width="7.7109375" style="52" customWidth="1"/>
    <col min="2064" max="2305" width="11.42578125" style="52"/>
    <col min="2306" max="2306" width="26.85546875" style="52" customWidth="1"/>
    <col min="2307" max="2315" width="7.7109375" style="52" customWidth="1"/>
    <col min="2316" max="2316" width="8.28515625" style="52" customWidth="1"/>
    <col min="2317" max="2319" width="7.7109375" style="52" customWidth="1"/>
    <col min="2320" max="2561" width="11.42578125" style="52"/>
    <col min="2562" max="2562" width="26.85546875" style="52" customWidth="1"/>
    <col min="2563" max="2571" width="7.7109375" style="52" customWidth="1"/>
    <col min="2572" max="2572" width="8.28515625" style="52" customWidth="1"/>
    <col min="2573" max="2575" width="7.7109375" style="52" customWidth="1"/>
    <col min="2576" max="2817" width="11.42578125" style="52"/>
    <col min="2818" max="2818" width="26.85546875" style="52" customWidth="1"/>
    <col min="2819" max="2827" width="7.7109375" style="52" customWidth="1"/>
    <col min="2828" max="2828" width="8.28515625" style="52" customWidth="1"/>
    <col min="2829" max="2831" width="7.7109375" style="52" customWidth="1"/>
    <col min="2832" max="3073" width="11.42578125" style="52"/>
    <col min="3074" max="3074" width="26.85546875" style="52" customWidth="1"/>
    <col min="3075" max="3083" width="7.7109375" style="52" customWidth="1"/>
    <col min="3084" max="3084" width="8.28515625" style="52" customWidth="1"/>
    <col min="3085" max="3087" width="7.7109375" style="52" customWidth="1"/>
    <col min="3088" max="3329" width="11.42578125" style="52"/>
    <col min="3330" max="3330" width="26.85546875" style="52" customWidth="1"/>
    <col min="3331" max="3339" width="7.7109375" style="52" customWidth="1"/>
    <col min="3340" max="3340" width="8.28515625" style="52" customWidth="1"/>
    <col min="3341" max="3343" width="7.7109375" style="52" customWidth="1"/>
    <col min="3344" max="3585" width="11.42578125" style="52"/>
    <col min="3586" max="3586" width="26.85546875" style="52" customWidth="1"/>
    <col min="3587" max="3595" width="7.7109375" style="52" customWidth="1"/>
    <col min="3596" max="3596" width="8.28515625" style="52" customWidth="1"/>
    <col min="3597" max="3599" width="7.7109375" style="52" customWidth="1"/>
    <col min="3600" max="3841" width="11.42578125" style="52"/>
    <col min="3842" max="3842" width="26.85546875" style="52" customWidth="1"/>
    <col min="3843" max="3851" width="7.7109375" style="52" customWidth="1"/>
    <col min="3852" max="3852" width="8.28515625" style="52" customWidth="1"/>
    <col min="3853" max="3855" width="7.7109375" style="52" customWidth="1"/>
    <col min="3856" max="4097" width="11.42578125" style="52"/>
    <col min="4098" max="4098" width="26.85546875" style="52" customWidth="1"/>
    <col min="4099" max="4107" width="7.7109375" style="52" customWidth="1"/>
    <col min="4108" max="4108" width="8.28515625" style="52" customWidth="1"/>
    <col min="4109" max="4111" width="7.7109375" style="52" customWidth="1"/>
    <col min="4112" max="4353" width="11.42578125" style="52"/>
    <col min="4354" max="4354" width="26.85546875" style="52" customWidth="1"/>
    <col min="4355" max="4363" width="7.7109375" style="52" customWidth="1"/>
    <col min="4364" max="4364" width="8.28515625" style="52" customWidth="1"/>
    <col min="4365" max="4367" width="7.7109375" style="52" customWidth="1"/>
    <col min="4368" max="4609" width="11.42578125" style="52"/>
    <col min="4610" max="4610" width="26.85546875" style="52" customWidth="1"/>
    <col min="4611" max="4619" width="7.7109375" style="52" customWidth="1"/>
    <col min="4620" max="4620" width="8.28515625" style="52" customWidth="1"/>
    <col min="4621" max="4623" width="7.7109375" style="52" customWidth="1"/>
    <col min="4624" max="4865" width="11.42578125" style="52"/>
    <col min="4866" max="4866" width="26.85546875" style="52" customWidth="1"/>
    <col min="4867" max="4875" width="7.7109375" style="52" customWidth="1"/>
    <col min="4876" max="4876" width="8.28515625" style="52" customWidth="1"/>
    <col min="4877" max="4879" width="7.7109375" style="52" customWidth="1"/>
    <col min="4880" max="5121" width="11.42578125" style="52"/>
    <col min="5122" max="5122" width="26.85546875" style="52" customWidth="1"/>
    <col min="5123" max="5131" width="7.7109375" style="52" customWidth="1"/>
    <col min="5132" max="5132" width="8.28515625" style="52" customWidth="1"/>
    <col min="5133" max="5135" width="7.7109375" style="52" customWidth="1"/>
    <col min="5136" max="5377" width="11.42578125" style="52"/>
    <col min="5378" max="5378" width="26.85546875" style="52" customWidth="1"/>
    <col min="5379" max="5387" width="7.7109375" style="52" customWidth="1"/>
    <col min="5388" max="5388" width="8.28515625" style="52" customWidth="1"/>
    <col min="5389" max="5391" width="7.7109375" style="52" customWidth="1"/>
    <col min="5392" max="5633" width="11.42578125" style="52"/>
    <col min="5634" max="5634" width="26.85546875" style="52" customWidth="1"/>
    <col min="5635" max="5643" width="7.7109375" style="52" customWidth="1"/>
    <col min="5644" max="5644" width="8.28515625" style="52" customWidth="1"/>
    <col min="5645" max="5647" width="7.7109375" style="52" customWidth="1"/>
    <col min="5648" max="5889" width="11.42578125" style="52"/>
    <col min="5890" max="5890" width="26.85546875" style="52" customWidth="1"/>
    <col min="5891" max="5899" width="7.7109375" style="52" customWidth="1"/>
    <col min="5900" max="5900" width="8.28515625" style="52" customWidth="1"/>
    <col min="5901" max="5903" width="7.7109375" style="52" customWidth="1"/>
    <col min="5904" max="6145" width="11.42578125" style="52"/>
    <col min="6146" max="6146" width="26.85546875" style="52" customWidth="1"/>
    <col min="6147" max="6155" width="7.7109375" style="52" customWidth="1"/>
    <col min="6156" max="6156" width="8.28515625" style="52" customWidth="1"/>
    <col min="6157" max="6159" width="7.7109375" style="52" customWidth="1"/>
    <col min="6160" max="6401" width="11.42578125" style="52"/>
    <col min="6402" max="6402" width="26.85546875" style="52" customWidth="1"/>
    <col min="6403" max="6411" width="7.7109375" style="52" customWidth="1"/>
    <col min="6412" max="6412" width="8.28515625" style="52" customWidth="1"/>
    <col min="6413" max="6415" width="7.7109375" style="52" customWidth="1"/>
    <col min="6416" max="6657" width="11.42578125" style="52"/>
    <col min="6658" max="6658" width="26.85546875" style="52" customWidth="1"/>
    <col min="6659" max="6667" width="7.7109375" style="52" customWidth="1"/>
    <col min="6668" max="6668" width="8.28515625" style="52" customWidth="1"/>
    <col min="6669" max="6671" width="7.7109375" style="52" customWidth="1"/>
    <col min="6672" max="6913" width="11.42578125" style="52"/>
    <col min="6914" max="6914" width="26.85546875" style="52" customWidth="1"/>
    <col min="6915" max="6923" width="7.7109375" style="52" customWidth="1"/>
    <col min="6924" max="6924" width="8.28515625" style="52" customWidth="1"/>
    <col min="6925" max="6927" width="7.7109375" style="52" customWidth="1"/>
    <col min="6928" max="7169" width="11.42578125" style="52"/>
    <col min="7170" max="7170" width="26.85546875" style="52" customWidth="1"/>
    <col min="7171" max="7179" width="7.7109375" style="52" customWidth="1"/>
    <col min="7180" max="7180" width="8.28515625" style="52" customWidth="1"/>
    <col min="7181" max="7183" width="7.7109375" style="52" customWidth="1"/>
    <col min="7184" max="7425" width="11.42578125" style="52"/>
    <col min="7426" max="7426" width="26.85546875" style="52" customWidth="1"/>
    <col min="7427" max="7435" width="7.7109375" style="52" customWidth="1"/>
    <col min="7436" max="7436" width="8.28515625" style="52" customWidth="1"/>
    <col min="7437" max="7439" width="7.7109375" style="52" customWidth="1"/>
    <col min="7440" max="7681" width="11.42578125" style="52"/>
    <col min="7682" max="7682" width="26.85546875" style="52" customWidth="1"/>
    <col min="7683" max="7691" width="7.7109375" style="52" customWidth="1"/>
    <col min="7692" max="7692" width="8.28515625" style="52" customWidth="1"/>
    <col min="7693" max="7695" width="7.7109375" style="52" customWidth="1"/>
    <col min="7696" max="7937" width="11.42578125" style="52"/>
    <col min="7938" max="7938" width="26.85546875" style="52" customWidth="1"/>
    <col min="7939" max="7947" width="7.7109375" style="52" customWidth="1"/>
    <col min="7948" max="7948" width="8.28515625" style="52" customWidth="1"/>
    <col min="7949" max="7951" width="7.7109375" style="52" customWidth="1"/>
    <col min="7952" max="8193" width="11.42578125" style="52"/>
    <col min="8194" max="8194" width="26.85546875" style="52" customWidth="1"/>
    <col min="8195" max="8203" width="7.7109375" style="52" customWidth="1"/>
    <col min="8204" max="8204" width="8.28515625" style="52" customWidth="1"/>
    <col min="8205" max="8207" width="7.7109375" style="52" customWidth="1"/>
    <col min="8208" max="8449" width="11.42578125" style="52"/>
    <col min="8450" max="8450" width="26.85546875" style="52" customWidth="1"/>
    <col min="8451" max="8459" width="7.7109375" style="52" customWidth="1"/>
    <col min="8460" max="8460" width="8.28515625" style="52" customWidth="1"/>
    <col min="8461" max="8463" width="7.7109375" style="52" customWidth="1"/>
    <col min="8464" max="8705" width="11.42578125" style="52"/>
    <col min="8706" max="8706" width="26.85546875" style="52" customWidth="1"/>
    <col min="8707" max="8715" width="7.7109375" style="52" customWidth="1"/>
    <col min="8716" max="8716" width="8.28515625" style="52" customWidth="1"/>
    <col min="8717" max="8719" width="7.7109375" style="52" customWidth="1"/>
    <col min="8720" max="8961" width="11.42578125" style="52"/>
    <col min="8962" max="8962" width="26.85546875" style="52" customWidth="1"/>
    <col min="8963" max="8971" width="7.7109375" style="52" customWidth="1"/>
    <col min="8972" max="8972" width="8.28515625" style="52" customWidth="1"/>
    <col min="8973" max="8975" width="7.7109375" style="52" customWidth="1"/>
    <col min="8976" max="9217" width="11.42578125" style="52"/>
    <col min="9218" max="9218" width="26.85546875" style="52" customWidth="1"/>
    <col min="9219" max="9227" width="7.7109375" style="52" customWidth="1"/>
    <col min="9228" max="9228" width="8.28515625" style="52" customWidth="1"/>
    <col min="9229" max="9231" width="7.7109375" style="52" customWidth="1"/>
    <col min="9232" max="9473" width="11.42578125" style="52"/>
    <col min="9474" max="9474" width="26.85546875" style="52" customWidth="1"/>
    <col min="9475" max="9483" width="7.7109375" style="52" customWidth="1"/>
    <col min="9484" max="9484" width="8.28515625" style="52" customWidth="1"/>
    <col min="9485" max="9487" width="7.7109375" style="52" customWidth="1"/>
    <col min="9488" max="9729" width="11.42578125" style="52"/>
    <col min="9730" max="9730" width="26.85546875" style="52" customWidth="1"/>
    <col min="9731" max="9739" width="7.7109375" style="52" customWidth="1"/>
    <col min="9740" max="9740" width="8.28515625" style="52" customWidth="1"/>
    <col min="9741" max="9743" width="7.7109375" style="52" customWidth="1"/>
    <col min="9744" max="9985" width="11.42578125" style="52"/>
    <col min="9986" max="9986" width="26.85546875" style="52" customWidth="1"/>
    <col min="9987" max="9995" width="7.7109375" style="52" customWidth="1"/>
    <col min="9996" max="9996" width="8.28515625" style="52" customWidth="1"/>
    <col min="9997" max="9999" width="7.7109375" style="52" customWidth="1"/>
    <col min="10000" max="10241" width="11.42578125" style="52"/>
    <col min="10242" max="10242" width="26.85546875" style="52" customWidth="1"/>
    <col min="10243" max="10251" width="7.7109375" style="52" customWidth="1"/>
    <col min="10252" max="10252" width="8.28515625" style="52" customWidth="1"/>
    <col min="10253" max="10255" width="7.7109375" style="52" customWidth="1"/>
    <col min="10256" max="10497" width="11.42578125" style="52"/>
    <col min="10498" max="10498" width="26.85546875" style="52" customWidth="1"/>
    <col min="10499" max="10507" width="7.7109375" style="52" customWidth="1"/>
    <col min="10508" max="10508" width="8.28515625" style="52" customWidth="1"/>
    <col min="10509" max="10511" width="7.7109375" style="52" customWidth="1"/>
    <col min="10512" max="10753" width="11.42578125" style="52"/>
    <col min="10754" max="10754" width="26.85546875" style="52" customWidth="1"/>
    <col min="10755" max="10763" width="7.7109375" style="52" customWidth="1"/>
    <col min="10764" max="10764" width="8.28515625" style="52" customWidth="1"/>
    <col min="10765" max="10767" width="7.7109375" style="52" customWidth="1"/>
    <col min="10768" max="11009" width="11.42578125" style="52"/>
    <col min="11010" max="11010" width="26.85546875" style="52" customWidth="1"/>
    <col min="11011" max="11019" width="7.7109375" style="52" customWidth="1"/>
    <col min="11020" max="11020" width="8.28515625" style="52" customWidth="1"/>
    <col min="11021" max="11023" width="7.7109375" style="52" customWidth="1"/>
    <col min="11024" max="11265" width="11.42578125" style="52"/>
    <col min="11266" max="11266" width="26.85546875" style="52" customWidth="1"/>
    <col min="11267" max="11275" width="7.7109375" style="52" customWidth="1"/>
    <col min="11276" max="11276" width="8.28515625" style="52" customWidth="1"/>
    <col min="11277" max="11279" width="7.7109375" style="52" customWidth="1"/>
    <col min="11280" max="11521" width="11.42578125" style="52"/>
    <col min="11522" max="11522" width="26.85546875" style="52" customWidth="1"/>
    <col min="11523" max="11531" width="7.7109375" style="52" customWidth="1"/>
    <col min="11532" max="11532" width="8.28515625" style="52" customWidth="1"/>
    <col min="11533" max="11535" width="7.7109375" style="52" customWidth="1"/>
    <col min="11536" max="11777" width="11.42578125" style="52"/>
    <col min="11778" max="11778" width="26.85546875" style="52" customWidth="1"/>
    <col min="11779" max="11787" width="7.7109375" style="52" customWidth="1"/>
    <col min="11788" max="11788" width="8.28515625" style="52" customWidth="1"/>
    <col min="11789" max="11791" width="7.7109375" style="52" customWidth="1"/>
    <col min="11792" max="12033" width="11.42578125" style="52"/>
    <col min="12034" max="12034" width="26.85546875" style="52" customWidth="1"/>
    <col min="12035" max="12043" width="7.7109375" style="52" customWidth="1"/>
    <col min="12044" max="12044" width="8.28515625" style="52" customWidth="1"/>
    <col min="12045" max="12047" width="7.7109375" style="52" customWidth="1"/>
    <col min="12048" max="12289" width="11.42578125" style="52"/>
    <col min="12290" max="12290" width="26.85546875" style="52" customWidth="1"/>
    <col min="12291" max="12299" width="7.7109375" style="52" customWidth="1"/>
    <col min="12300" max="12300" width="8.28515625" style="52" customWidth="1"/>
    <col min="12301" max="12303" width="7.7109375" style="52" customWidth="1"/>
    <col min="12304" max="12545" width="11.42578125" style="52"/>
    <col min="12546" max="12546" width="26.85546875" style="52" customWidth="1"/>
    <col min="12547" max="12555" width="7.7109375" style="52" customWidth="1"/>
    <col min="12556" max="12556" width="8.28515625" style="52" customWidth="1"/>
    <col min="12557" max="12559" width="7.7109375" style="52" customWidth="1"/>
    <col min="12560" max="12801" width="11.42578125" style="52"/>
    <col min="12802" max="12802" width="26.85546875" style="52" customWidth="1"/>
    <col min="12803" max="12811" width="7.7109375" style="52" customWidth="1"/>
    <col min="12812" max="12812" width="8.28515625" style="52" customWidth="1"/>
    <col min="12813" max="12815" width="7.7109375" style="52" customWidth="1"/>
    <col min="12816" max="13057" width="11.42578125" style="52"/>
    <col min="13058" max="13058" width="26.85546875" style="52" customWidth="1"/>
    <col min="13059" max="13067" width="7.7109375" style="52" customWidth="1"/>
    <col min="13068" max="13068" width="8.28515625" style="52" customWidth="1"/>
    <col min="13069" max="13071" width="7.7109375" style="52" customWidth="1"/>
    <col min="13072" max="13313" width="11.42578125" style="52"/>
    <col min="13314" max="13314" width="26.85546875" style="52" customWidth="1"/>
    <col min="13315" max="13323" width="7.7109375" style="52" customWidth="1"/>
    <col min="13324" max="13324" width="8.28515625" style="52" customWidth="1"/>
    <col min="13325" max="13327" width="7.7109375" style="52" customWidth="1"/>
    <col min="13328" max="13569" width="11.42578125" style="52"/>
    <col min="13570" max="13570" width="26.85546875" style="52" customWidth="1"/>
    <col min="13571" max="13579" width="7.7109375" style="52" customWidth="1"/>
    <col min="13580" max="13580" width="8.28515625" style="52" customWidth="1"/>
    <col min="13581" max="13583" width="7.7109375" style="52" customWidth="1"/>
    <col min="13584" max="13825" width="11.42578125" style="52"/>
    <col min="13826" max="13826" width="26.85546875" style="52" customWidth="1"/>
    <col min="13827" max="13835" width="7.7109375" style="52" customWidth="1"/>
    <col min="13836" max="13836" width="8.28515625" style="52" customWidth="1"/>
    <col min="13837" max="13839" width="7.7109375" style="52" customWidth="1"/>
    <col min="13840" max="14081" width="11.42578125" style="52"/>
    <col min="14082" max="14082" width="26.85546875" style="52" customWidth="1"/>
    <col min="14083" max="14091" width="7.7109375" style="52" customWidth="1"/>
    <col min="14092" max="14092" width="8.28515625" style="52" customWidth="1"/>
    <col min="14093" max="14095" width="7.7109375" style="52" customWidth="1"/>
    <col min="14096" max="14337" width="11.42578125" style="52"/>
    <col min="14338" max="14338" width="26.85546875" style="52" customWidth="1"/>
    <col min="14339" max="14347" width="7.7109375" style="52" customWidth="1"/>
    <col min="14348" max="14348" width="8.28515625" style="52" customWidth="1"/>
    <col min="14349" max="14351" width="7.7109375" style="52" customWidth="1"/>
    <col min="14352" max="14593" width="11.42578125" style="52"/>
    <col min="14594" max="14594" width="26.85546875" style="52" customWidth="1"/>
    <col min="14595" max="14603" width="7.7109375" style="52" customWidth="1"/>
    <col min="14604" max="14604" width="8.28515625" style="52" customWidth="1"/>
    <col min="14605" max="14607" width="7.7109375" style="52" customWidth="1"/>
    <col min="14608" max="14849" width="11.42578125" style="52"/>
    <col min="14850" max="14850" width="26.85546875" style="52" customWidth="1"/>
    <col min="14851" max="14859" width="7.7109375" style="52" customWidth="1"/>
    <col min="14860" max="14860" width="8.28515625" style="52" customWidth="1"/>
    <col min="14861" max="14863" width="7.7109375" style="52" customWidth="1"/>
    <col min="14864" max="15105" width="11.42578125" style="52"/>
    <col min="15106" max="15106" width="26.85546875" style="52" customWidth="1"/>
    <col min="15107" max="15115" width="7.7109375" style="52" customWidth="1"/>
    <col min="15116" max="15116" width="8.28515625" style="52" customWidth="1"/>
    <col min="15117" max="15119" width="7.7109375" style="52" customWidth="1"/>
    <col min="15120" max="15361" width="11.42578125" style="52"/>
    <col min="15362" max="15362" width="26.85546875" style="52" customWidth="1"/>
    <col min="15363" max="15371" width="7.7109375" style="52" customWidth="1"/>
    <col min="15372" max="15372" width="8.28515625" style="52" customWidth="1"/>
    <col min="15373" max="15375" width="7.7109375" style="52" customWidth="1"/>
    <col min="15376" max="15617" width="11.42578125" style="52"/>
    <col min="15618" max="15618" width="26.85546875" style="52" customWidth="1"/>
    <col min="15619" max="15627" width="7.7109375" style="52" customWidth="1"/>
    <col min="15628" max="15628" width="8.28515625" style="52" customWidth="1"/>
    <col min="15629" max="15631" width="7.7109375" style="52" customWidth="1"/>
    <col min="15632" max="15873" width="11.42578125" style="52"/>
    <col min="15874" max="15874" width="26.85546875" style="52" customWidth="1"/>
    <col min="15875" max="15883" width="7.7109375" style="52" customWidth="1"/>
    <col min="15884" max="15884" width="8.28515625" style="52" customWidth="1"/>
    <col min="15885" max="15887" width="7.7109375" style="52" customWidth="1"/>
    <col min="15888" max="16129" width="11.42578125" style="52"/>
    <col min="16130" max="16130" width="26.85546875" style="52" customWidth="1"/>
    <col min="16131" max="16139" width="7.7109375" style="52" customWidth="1"/>
    <col min="16140" max="16140" width="8.28515625" style="52" customWidth="1"/>
    <col min="16141" max="16143" width="7.7109375" style="52" customWidth="1"/>
    <col min="16144" max="16384" width="11.42578125" style="52"/>
  </cols>
  <sheetData>
    <row r="1" spans="1:24" ht="20.25" customHeight="1" x14ac:dyDescent="0.25">
      <c r="A1" s="204"/>
      <c r="B1" s="205"/>
      <c r="C1" s="206"/>
      <c r="D1" s="210" t="s">
        <v>118</v>
      </c>
      <c r="E1" s="210"/>
      <c r="F1" s="210"/>
      <c r="G1" s="210"/>
      <c r="H1" s="210"/>
      <c r="I1" s="210"/>
      <c r="J1" s="210"/>
      <c r="K1" s="210"/>
      <c r="L1" s="210"/>
      <c r="M1" s="210"/>
      <c r="N1" s="210"/>
      <c r="O1" s="211"/>
    </row>
    <row r="2" spans="1:24" ht="15.75" customHeight="1" thickBot="1" x14ac:dyDescent="0.3">
      <c r="A2" s="207"/>
      <c r="B2" s="208"/>
      <c r="C2" s="209"/>
      <c r="D2" s="212" t="s">
        <v>61</v>
      </c>
      <c r="E2" s="212"/>
      <c r="F2" s="212"/>
      <c r="G2" s="212"/>
      <c r="H2" s="212"/>
      <c r="I2" s="212"/>
      <c r="J2" s="212"/>
      <c r="K2" s="212"/>
      <c r="L2" s="212"/>
      <c r="M2" s="212"/>
      <c r="N2" s="212"/>
      <c r="O2" s="213"/>
    </row>
    <row r="3" spans="1:24" ht="13.5" customHeight="1" x14ac:dyDescent="0.25">
      <c r="A3" s="220" t="s">
        <v>0</v>
      </c>
      <c r="B3" s="221"/>
      <c r="C3" s="221"/>
      <c r="D3" s="221"/>
      <c r="E3" s="221"/>
      <c r="F3" s="221" t="str">
        <f>'SET-G. Recursos Humanos'!J3</f>
        <v>GESTIÓN DE RECURSOS HUMANOS</v>
      </c>
      <c r="G3" s="221"/>
      <c r="H3" s="221"/>
      <c r="I3" s="221"/>
      <c r="J3" s="221"/>
      <c r="K3" s="221"/>
      <c r="L3" s="221"/>
      <c r="M3" s="221"/>
      <c r="N3" s="221"/>
      <c r="O3" s="222"/>
    </row>
    <row r="4" spans="1:24" ht="15.75" customHeight="1" x14ac:dyDescent="0.25">
      <c r="A4" s="218" t="s">
        <v>1</v>
      </c>
      <c r="B4" s="219"/>
      <c r="C4" s="219"/>
      <c r="D4" s="219"/>
      <c r="E4" s="219"/>
      <c r="F4" s="223" t="str">
        <f>'SET-G. Recursos Humanos'!$B8</f>
        <v>Indice de Frecuencia Accidentes Incapacitantes (LTIF)</v>
      </c>
      <c r="G4" s="223"/>
      <c r="H4" s="223"/>
      <c r="I4" s="223"/>
      <c r="J4" s="223"/>
      <c r="K4" s="223"/>
      <c r="L4" s="223"/>
      <c r="M4" s="223"/>
      <c r="N4" s="223"/>
      <c r="O4" s="224"/>
    </row>
    <row r="5" spans="1:24" ht="15.75" customHeight="1" x14ac:dyDescent="0.25">
      <c r="A5" s="218" t="s">
        <v>49</v>
      </c>
      <c r="B5" s="219"/>
      <c r="C5" s="219"/>
      <c r="D5" s="219"/>
      <c r="E5" s="219"/>
      <c r="F5" s="225" t="str">
        <f>'SET-G. Recursos Humanos'!F8</f>
        <v>Efectividad</v>
      </c>
      <c r="G5" s="226"/>
      <c r="H5" s="226"/>
      <c r="I5" s="226"/>
      <c r="J5" s="226"/>
      <c r="K5" s="226"/>
      <c r="L5" s="226"/>
      <c r="M5" s="226"/>
      <c r="N5" s="226"/>
      <c r="O5" s="227"/>
    </row>
    <row r="6" spans="1:24" ht="17.25" customHeight="1" thickBot="1" x14ac:dyDescent="0.3">
      <c r="A6" s="214" t="s">
        <v>21</v>
      </c>
      <c r="B6" s="215"/>
      <c r="C6" s="215"/>
      <c r="D6" s="215"/>
      <c r="E6" s="215"/>
      <c r="F6" s="53" t="s">
        <v>89</v>
      </c>
      <c r="G6" s="216" t="str">
        <f>'SET-G. Recursos Humanos'!A8</f>
        <v>IN03</v>
      </c>
      <c r="H6" s="216"/>
      <c r="I6" s="216"/>
      <c r="J6" s="216"/>
      <c r="K6" s="216"/>
      <c r="L6" s="216"/>
      <c r="M6" s="216"/>
      <c r="N6" s="216"/>
      <c r="O6" s="217"/>
    </row>
    <row r="7" spans="1:24" ht="12.75" customHeight="1" x14ac:dyDescent="0.25">
      <c r="A7" s="252" t="s">
        <v>22</v>
      </c>
      <c r="B7" s="253"/>
      <c r="C7" s="253"/>
      <c r="D7" s="253"/>
      <c r="E7" s="248" t="s">
        <v>23</v>
      </c>
      <c r="F7" s="248" t="s">
        <v>24</v>
      </c>
      <c r="G7" s="248"/>
      <c r="H7" s="248" t="s">
        <v>25</v>
      </c>
      <c r="I7" s="248" t="s">
        <v>26</v>
      </c>
      <c r="J7" s="248" t="s">
        <v>27</v>
      </c>
      <c r="K7" s="248"/>
      <c r="L7" s="250" t="s">
        <v>28</v>
      </c>
      <c r="M7" s="250"/>
      <c r="N7" s="250"/>
      <c r="O7" s="251"/>
    </row>
    <row r="8" spans="1:24" ht="46.5" customHeight="1" x14ac:dyDescent="0.25">
      <c r="A8" s="254"/>
      <c r="B8" s="246"/>
      <c r="C8" s="246"/>
      <c r="D8" s="246"/>
      <c r="E8" s="249"/>
      <c r="F8" s="249"/>
      <c r="G8" s="249"/>
      <c r="H8" s="249"/>
      <c r="I8" s="249"/>
      <c r="J8" s="249"/>
      <c r="K8" s="249"/>
      <c r="L8" s="246" t="s">
        <v>29</v>
      </c>
      <c r="M8" s="246"/>
      <c r="N8" s="246" t="s">
        <v>30</v>
      </c>
      <c r="O8" s="247"/>
    </row>
    <row r="9" spans="1:24" ht="85.5" customHeight="1" thickBot="1" x14ac:dyDescent="0.3">
      <c r="A9" s="257" t="str">
        <f>'SET-G. Recursos Humanos'!$C8</f>
        <v>Este indicador de Seguridad y Salud en el Trabjo mide la tasa de frecuencia de lesiones con incapacidad por un millón de horas empleado.</v>
      </c>
      <c r="B9" s="258"/>
      <c r="C9" s="258"/>
      <c r="D9" s="258"/>
      <c r="E9" s="54" t="s">
        <v>35</v>
      </c>
      <c r="F9" s="258" t="str">
        <f>'SET-G. Recursos Humanos'!$D8</f>
        <v>(Número de lesiones con incapacidad X 1.000.000 / Número de horas-empleado trabajadas).</v>
      </c>
      <c r="G9" s="258"/>
      <c r="H9" s="55">
        <f>$O16</f>
        <v>4.5</v>
      </c>
      <c r="I9" s="56" t="str">
        <f>'SET-G. Recursos Humanos'!$E8</f>
        <v>Mensual</v>
      </c>
      <c r="J9" s="267" t="s">
        <v>83</v>
      </c>
      <c r="K9" s="268"/>
      <c r="L9" s="268"/>
      <c r="M9" s="268"/>
      <c r="N9" s="268"/>
      <c r="O9" s="269"/>
    </row>
    <row r="10" spans="1:24" ht="13.5" customHeight="1" x14ac:dyDescent="0.25">
      <c r="A10" s="270" t="s">
        <v>38</v>
      </c>
      <c r="B10" s="271"/>
      <c r="C10" s="271"/>
      <c r="D10" s="271"/>
      <c r="E10" s="271"/>
      <c r="F10" s="271"/>
      <c r="G10" s="271"/>
      <c r="H10" s="271"/>
      <c r="I10" s="271"/>
      <c r="J10" s="271"/>
      <c r="K10" s="271"/>
      <c r="L10" s="271"/>
      <c r="M10" s="271"/>
      <c r="N10" s="271"/>
      <c r="O10" s="272"/>
    </row>
    <row r="11" spans="1:24" ht="21.75" customHeight="1" thickBot="1" x14ac:dyDescent="0.3">
      <c r="A11" s="273"/>
      <c r="B11" s="274"/>
      <c r="C11" s="274"/>
      <c r="D11" s="274"/>
      <c r="E11" s="274"/>
      <c r="F11" s="274"/>
      <c r="G11" s="274"/>
      <c r="H11" s="274"/>
      <c r="I11" s="274"/>
      <c r="J11" s="274"/>
      <c r="K11" s="274"/>
      <c r="L11" s="274"/>
      <c r="M11" s="274"/>
      <c r="N11" s="274"/>
      <c r="O11" s="275"/>
    </row>
    <row r="12" spans="1:24" ht="15" customHeight="1" thickBot="1" x14ac:dyDescent="0.3">
      <c r="A12" s="276" t="s">
        <v>31</v>
      </c>
      <c r="B12" s="277"/>
      <c r="C12" s="277"/>
      <c r="D12" s="277"/>
      <c r="E12" s="277"/>
      <c r="F12" s="277"/>
      <c r="G12" s="277"/>
      <c r="H12" s="277"/>
      <c r="I12" s="277"/>
      <c r="J12" s="277"/>
      <c r="K12" s="277"/>
      <c r="L12" s="277"/>
      <c r="M12" s="277"/>
      <c r="N12" s="277"/>
      <c r="O12" s="278"/>
      <c r="V12" s="57"/>
      <c r="W12" s="58"/>
      <c r="X12" s="58"/>
    </row>
    <row r="13" spans="1:24" ht="16.5" customHeight="1" x14ac:dyDescent="0.25">
      <c r="A13" s="279" t="s">
        <v>98</v>
      </c>
      <c r="B13" s="280"/>
      <c r="C13" s="280"/>
      <c r="D13" s="280"/>
      <c r="E13" s="280"/>
      <c r="F13" s="280"/>
      <c r="G13" s="280"/>
      <c r="H13" s="280"/>
      <c r="I13" s="280"/>
      <c r="J13" s="280"/>
      <c r="K13" s="280"/>
      <c r="L13" s="280"/>
      <c r="M13" s="280"/>
      <c r="N13" s="280"/>
      <c r="O13" s="281"/>
      <c r="V13" s="57"/>
      <c r="W13" s="59"/>
      <c r="X13" s="59"/>
    </row>
    <row r="14" spans="1:24" ht="16.5" customHeight="1" x14ac:dyDescent="0.25">
      <c r="A14" s="255" t="s">
        <v>32</v>
      </c>
      <c r="B14" s="256"/>
      <c r="C14" s="60" t="s">
        <v>8</v>
      </c>
      <c r="D14" s="60" t="s">
        <v>9</v>
      </c>
      <c r="E14" s="60" t="s">
        <v>10</v>
      </c>
      <c r="F14" s="60" t="s">
        <v>11</v>
      </c>
      <c r="G14" s="60" t="s">
        <v>12</v>
      </c>
      <c r="H14" s="60" t="s">
        <v>13</v>
      </c>
      <c r="I14" s="60" t="s">
        <v>14</v>
      </c>
      <c r="J14" s="60" t="s">
        <v>15</v>
      </c>
      <c r="K14" s="60" t="s">
        <v>16</v>
      </c>
      <c r="L14" s="60" t="s">
        <v>17</v>
      </c>
      <c r="M14" s="60" t="s">
        <v>18</v>
      </c>
      <c r="N14" s="60" t="s">
        <v>19</v>
      </c>
      <c r="O14" s="61" t="s">
        <v>33</v>
      </c>
      <c r="V14" s="57"/>
      <c r="W14" s="59"/>
      <c r="X14" s="59"/>
    </row>
    <row r="15" spans="1:24" ht="16.5" customHeight="1" x14ac:dyDescent="0.25">
      <c r="A15" s="261" t="s">
        <v>39</v>
      </c>
      <c r="B15" s="262"/>
      <c r="C15" s="62">
        <f t="shared" ref="C15:N15" si="0">$O$15</f>
        <v>5</v>
      </c>
      <c r="D15" s="62">
        <f t="shared" si="0"/>
        <v>5</v>
      </c>
      <c r="E15" s="62">
        <f t="shared" si="0"/>
        <v>5</v>
      </c>
      <c r="F15" s="62">
        <f t="shared" si="0"/>
        <v>5</v>
      </c>
      <c r="G15" s="62">
        <f t="shared" si="0"/>
        <v>5</v>
      </c>
      <c r="H15" s="62">
        <f t="shared" si="0"/>
        <v>5</v>
      </c>
      <c r="I15" s="62">
        <f t="shared" si="0"/>
        <v>5</v>
      </c>
      <c r="J15" s="62">
        <f t="shared" si="0"/>
        <v>5</v>
      </c>
      <c r="K15" s="62">
        <f t="shared" si="0"/>
        <v>5</v>
      </c>
      <c r="L15" s="62">
        <f t="shared" si="0"/>
        <v>5</v>
      </c>
      <c r="M15" s="62">
        <f t="shared" si="0"/>
        <v>5</v>
      </c>
      <c r="N15" s="62">
        <f t="shared" si="0"/>
        <v>5</v>
      </c>
      <c r="O15" s="63">
        <f>'SET-G. Recursos Humanos'!J8</f>
        <v>5</v>
      </c>
      <c r="V15" s="57"/>
      <c r="W15" s="59"/>
      <c r="X15" s="59"/>
    </row>
    <row r="16" spans="1:24" ht="17.25" customHeight="1" x14ac:dyDescent="0.25">
      <c r="A16" s="261" t="s">
        <v>107</v>
      </c>
      <c r="B16" s="262"/>
      <c r="C16" s="62">
        <f t="shared" ref="C16:N16" si="1">$O$16</f>
        <v>4.5</v>
      </c>
      <c r="D16" s="62">
        <f t="shared" si="1"/>
        <v>4.5</v>
      </c>
      <c r="E16" s="62">
        <f t="shared" si="1"/>
        <v>4.5</v>
      </c>
      <c r="F16" s="62">
        <f t="shared" si="1"/>
        <v>4.5</v>
      </c>
      <c r="G16" s="62">
        <f t="shared" si="1"/>
        <v>4.5</v>
      </c>
      <c r="H16" s="62">
        <f t="shared" si="1"/>
        <v>4.5</v>
      </c>
      <c r="I16" s="62">
        <f t="shared" si="1"/>
        <v>4.5</v>
      </c>
      <c r="J16" s="62">
        <f t="shared" si="1"/>
        <v>4.5</v>
      </c>
      <c r="K16" s="62">
        <f t="shared" si="1"/>
        <v>4.5</v>
      </c>
      <c r="L16" s="62">
        <f t="shared" si="1"/>
        <v>4.5</v>
      </c>
      <c r="M16" s="62">
        <f t="shared" si="1"/>
        <v>4.5</v>
      </c>
      <c r="N16" s="62">
        <f t="shared" si="1"/>
        <v>4.5</v>
      </c>
      <c r="O16" s="63">
        <f>'SET-G. Recursos Humanos'!K8</f>
        <v>4.5</v>
      </c>
      <c r="V16" s="57"/>
      <c r="W16" s="59"/>
      <c r="X16" s="59"/>
    </row>
    <row r="17" spans="1:24" ht="17.25" customHeight="1" x14ac:dyDescent="0.25">
      <c r="A17" s="263" t="s">
        <v>95</v>
      </c>
      <c r="B17" s="264"/>
      <c r="C17" s="64">
        <f>IF((C19),C18*1000/C19,"-")</f>
        <v>0</v>
      </c>
      <c r="D17" s="64">
        <f t="shared" ref="D17:N17" si="2">IF((D19),D18*1000/D19,"-")</f>
        <v>0</v>
      </c>
      <c r="E17" s="64">
        <f t="shared" si="2"/>
        <v>0</v>
      </c>
      <c r="F17" s="64">
        <f t="shared" si="2"/>
        <v>0</v>
      </c>
      <c r="G17" s="64">
        <f t="shared" si="2"/>
        <v>0</v>
      </c>
      <c r="H17" s="64">
        <f t="shared" si="2"/>
        <v>0</v>
      </c>
      <c r="I17" s="64">
        <f t="shared" si="2"/>
        <v>0</v>
      </c>
      <c r="J17" s="64" t="str">
        <f t="shared" si="2"/>
        <v>-</v>
      </c>
      <c r="K17" s="64" t="str">
        <f t="shared" si="2"/>
        <v>-</v>
      </c>
      <c r="L17" s="64" t="str">
        <f t="shared" si="2"/>
        <v>-</v>
      </c>
      <c r="M17" s="64" t="str">
        <f t="shared" si="2"/>
        <v>-</v>
      </c>
      <c r="N17" s="64" t="str">
        <f t="shared" si="2"/>
        <v>-</v>
      </c>
      <c r="O17" s="65">
        <f>IF((O19),O18*1000/O19,"-")</f>
        <v>0</v>
      </c>
      <c r="V17" s="57"/>
      <c r="W17" s="59"/>
      <c r="X17" s="59"/>
    </row>
    <row r="18" spans="1:24" ht="23.25" customHeight="1" x14ac:dyDescent="0.25">
      <c r="A18" s="265" t="s">
        <v>37</v>
      </c>
      <c r="B18" s="66" t="s">
        <v>117</v>
      </c>
      <c r="C18" s="67">
        <v>0</v>
      </c>
      <c r="D18" s="67">
        <v>0</v>
      </c>
      <c r="E18" s="67">
        <v>0</v>
      </c>
      <c r="F18" s="67">
        <v>0</v>
      </c>
      <c r="G18" s="67">
        <v>0</v>
      </c>
      <c r="H18" s="67">
        <v>0</v>
      </c>
      <c r="I18" s="67">
        <v>0</v>
      </c>
      <c r="J18" s="68"/>
      <c r="K18" s="68"/>
      <c r="L18" s="68"/>
      <c r="M18" s="68"/>
      <c r="N18" s="68"/>
      <c r="O18" s="69">
        <f>SUM(C18:N18)</f>
        <v>0</v>
      </c>
      <c r="V18" s="57"/>
      <c r="W18" s="59"/>
      <c r="X18" s="59"/>
    </row>
    <row r="19" spans="1:24" ht="23.25" customHeight="1" x14ac:dyDescent="0.25">
      <c r="A19" s="265"/>
      <c r="B19" s="66" t="s">
        <v>106</v>
      </c>
      <c r="C19" s="67">
        <f>50*240</f>
        <v>12000</v>
      </c>
      <c r="D19" s="67">
        <f>50*240</f>
        <v>12000</v>
      </c>
      <c r="E19" s="67">
        <f t="shared" ref="E19:I19" si="3">49*240</f>
        <v>11760</v>
      </c>
      <c r="F19" s="67">
        <f t="shared" si="3"/>
        <v>11760</v>
      </c>
      <c r="G19" s="67">
        <f t="shared" si="3"/>
        <v>11760</v>
      </c>
      <c r="H19" s="67">
        <f t="shared" si="3"/>
        <v>11760</v>
      </c>
      <c r="I19" s="67">
        <f t="shared" si="3"/>
        <v>11760</v>
      </c>
      <c r="J19" s="68"/>
      <c r="K19" s="68"/>
      <c r="L19" s="68"/>
      <c r="M19" s="68"/>
      <c r="N19" s="68"/>
      <c r="O19" s="69">
        <f>SUM(C19:N19)</f>
        <v>82800</v>
      </c>
      <c r="V19" s="57"/>
      <c r="W19" s="59"/>
      <c r="X19" s="59"/>
    </row>
    <row r="20" spans="1:24" ht="17.25" customHeight="1" x14ac:dyDescent="0.25">
      <c r="A20" s="265"/>
      <c r="B20" s="66"/>
      <c r="C20" s="67"/>
      <c r="D20" s="67"/>
      <c r="E20" s="67"/>
      <c r="F20" s="67"/>
      <c r="G20" s="67"/>
      <c r="H20" s="67"/>
      <c r="I20" s="67"/>
      <c r="J20" s="67"/>
      <c r="K20" s="67"/>
      <c r="L20" s="67"/>
      <c r="M20" s="67"/>
      <c r="N20" s="67"/>
      <c r="O20" s="70"/>
      <c r="V20" s="57"/>
      <c r="W20" s="59"/>
      <c r="X20" s="59"/>
    </row>
    <row r="21" spans="1:24" ht="18" customHeight="1" thickBot="1" x14ac:dyDescent="0.3">
      <c r="A21" s="266"/>
      <c r="B21" s="71" t="s">
        <v>3</v>
      </c>
      <c r="C21" s="72"/>
      <c r="D21" s="72"/>
      <c r="E21" s="72"/>
      <c r="F21" s="72"/>
      <c r="G21" s="72"/>
      <c r="H21" s="72"/>
      <c r="I21" s="72"/>
      <c r="J21" s="72"/>
      <c r="K21" s="72"/>
      <c r="L21" s="72"/>
      <c r="M21" s="72"/>
      <c r="N21" s="72"/>
      <c r="O21" s="73"/>
      <c r="V21" s="57"/>
      <c r="W21" s="59"/>
      <c r="X21" s="59"/>
    </row>
    <row r="22" spans="1:24" ht="14.25" customHeight="1" thickBot="1" x14ac:dyDescent="0.3">
      <c r="A22" s="237" t="s">
        <v>34</v>
      </c>
      <c r="B22" s="238"/>
      <c r="C22" s="239"/>
      <c r="D22" s="234" t="str">
        <f>'SET-G. Recursos Humanos'!$G8</f>
        <v>&lt;= 5</v>
      </c>
      <c r="E22" s="235"/>
      <c r="F22" s="235"/>
      <c r="G22" s="236"/>
      <c r="H22" s="234" t="str">
        <f>'SET-G. Recursos Humanos'!$H8</f>
        <v>Entre 5.1 y 10</v>
      </c>
      <c r="I22" s="235"/>
      <c r="J22" s="235"/>
      <c r="K22" s="236"/>
      <c r="L22" s="234" t="str">
        <f>'SET-G. Recursos Humanos'!$I8</f>
        <v>Mayor al 10</v>
      </c>
      <c r="M22" s="259"/>
      <c r="N22" s="259"/>
      <c r="O22" s="260"/>
      <c r="V22" s="57"/>
      <c r="W22" s="59"/>
      <c r="X22" s="59"/>
    </row>
    <row r="23" spans="1:24" ht="33" customHeight="1" thickBot="1" x14ac:dyDescent="0.3">
      <c r="A23" s="240"/>
      <c r="B23" s="241"/>
      <c r="C23" s="241"/>
      <c r="D23" s="242" t="s">
        <v>7</v>
      </c>
      <c r="E23" s="242"/>
      <c r="F23" s="242"/>
      <c r="G23" s="242"/>
      <c r="H23" s="243" t="s">
        <v>55</v>
      </c>
      <c r="I23" s="243"/>
      <c r="J23" s="243"/>
      <c r="K23" s="243"/>
      <c r="L23" s="244" t="s">
        <v>56</v>
      </c>
      <c r="M23" s="244"/>
      <c r="N23" s="244"/>
      <c r="O23" s="245"/>
      <c r="V23" s="57"/>
      <c r="W23" s="59"/>
      <c r="X23" s="59"/>
    </row>
    <row r="24" spans="1:24" ht="15.75" customHeight="1" thickBot="1" x14ac:dyDescent="0.3">
      <c r="A24" s="228" t="s">
        <v>36</v>
      </c>
      <c r="B24" s="229"/>
      <c r="C24" s="229"/>
      <c r="D24" s="229"/>
      <c r="E24" s="229"/>
      <c r="F24" s="229"/>
      <c r="G24" s="229"/>
      <c r="H24" s="229"/>
      <c r="I24" s="229"/>
      <c r="J24" s="229"/>
      <c r="K24" s="229"/>
      <c r="L24" s="229"/>
      <c r="M24" s="229"/>
      <c r="N24" s="229"/>
      <c r="O24" s="230"/>
      <c r="V24" s="57"/>
      <c r="W24" s="59"/>
      <c r="X24" s="59"/>
    </row>
    <row r="25" spans="1:24" ht="264.75" customHeight="1" thickBot="1" x14ac:dyDescent="0.3">
      <c r="A25" s="231"/>
      <c r="B25" s="232"/>
      <c r="C25" s="232"/>
      <c r="D25" s="232"/>
      <c r="E25" s="232"/>
      <c r="F25" s="232"/>
      <c r="G25" s="232"/>
      <c r="H25" s="232"/>
      <c r="I25" s="232"/>
      <c r="J25" s="232"/>
      <c r="K25" s="232"/>
      <c r="L25" s="232"/>
      <c r="M25" s="232"/>
      <c r="N25" s="232"/>
      <c r="O25" s="233"/>
      <c r="V25" s="57"/>
    </row>
    <row r="26" spans="1:24" ht="15" customHeight="1" x14ac:dyDescent="0.25">
      <c r="A26" s="285" t="s">
        <v>119</v>
      </c>
      <c r="B26" s="286"/>
      <c r="C26" s="286"/>
      <c r="D26" s="286"/>
      <c r="E26" s="286"/>
      <c r="F26" s="286"/>
      <c r="G26" s="286"/>
      <c r="H26" s="286"/>
      <c r="I26" s="286"/>
      <c r="J26" s="286"/>
      <c r="K26" s="286"/>
      <c r="L26" s="286"/>
      <c r="M26" s="286"/>
      <c r="N26" s="287" t="s">
        <v>54</v>
      </c>
      <c r="O26" s="288"/>
    </row>
    <row r="27" spans="1:24" ht="16.5" customHeight="1" x14ac:dyDescent="0.25">
      <c r="A27" s="289"/>
      <c r="B27" s="290"/>
      <c r="C27" s="290"/>
      <c r="D27" s="290"/>
      <c r="E27" s="290"/>
      <c r="F27" s="290"/>
      <c r="G27" s="290"/>
      <c r="H27" s="290"/>
      <c r="I27" s="290"/>
      <c r="J27" s="290"/>
      <c r="K27" s="290"/>
      <c r="L27" s="290"/>
      <c r="M27" s="290"/>
      <c r="N27" s="291">
        <v>43101</v>
      </c>
      <c r="O27" s="292"/>
    </row>
    <row r="28" spans="1:24" ht="16.5" customHeight="1" x14ac:dyDescent="0.25">
      <c r="A28" s="289"/>
      <c r="B28" s="290"/>
      <c r="C28" s="290"/>
      <c r="D28" s="290"/>
      <c r="E28" s="290"/>
      <c r="F28" s="290"/>
      <c r="G28" s="290"/>
      <c r="H28" s="290"/>
      <c r="I28" s="290"/>
      <c r="J28" s="290"/>
      <c r="K28" s="290"/>
      <c r="L28" s="290"/>
      <c r="M28" s="290"/>
      <c r="N28" s="291">
        <v>43132</v>
      </c>
      <c r="O28" s="292"/>
    </row>
    <row r="29" spans="1:24" ht="16.5" customHeight="1" x14ac:dyDescent="0.25">
      <c r="A29" s="289"/>
      <c r="B29" s="290"/>
      <c r="C29" s="290"/>
      <c r="D29" s="290"/>
      <c r="E29" s="290"/>
      <c r="F29" s="290"/>
      <c r="G29" s="290"/>
      <c r="H29" s="290"/>
      <c r="I29" s="290"/>
      <c r="J29" s="290"/>
      <c r="K29" s="290"/>
      <c r="L29" s="290"/>
      <c r="M29" s="290"/>
      <c r="N29" s="291">
        <v>43160</v>
      </c>
      <c r="O29" s="292"/>
    </row>
    <row r="30" spans="1:24" ht="16.5" customHeight="1" x14ac:dyDescent="0.25">
      <c r="A30" s="289"/>
      <c r="B30" s="290"/>
      <c r="C30" s="290"/>
      <c r="D30" s="290"/>
      <c r="E30" s="290"/>
      <c r="F30" s="290"/>
      <c r="G30" s="290"/>
      <c r="H30" s="290"/>
      <c r="I30" s="290"/>
      <c r="J30" s="290"/>
      <c r="K30" s="290"/>
      <c r="L30" s="290"/>
      <c r="M30" s="290"/>
      <c r="N30" s="291">
        <v>43191</v>
      </c>
      <c r="O30" s="292"/>
    </row>
    <row r="31" spans="1:24" ht="16.5" customHeight="1" x14ac:dyDescent="0.25">
      <c r="A31" s="289"/>
      <c r="B31" s="290"/>
      <c r="C31" s="290"/>
      <c r="D31" s="290"/>
      <c r="E31" s="290"/>
      <c r="F31" s="290"/>
      <c r="G31" s="290"/>
      <c r="H31" s="290"/>
      <c r="I31" s="290"/>
      <c r="J31" s="290"/>
      <c r="K31" s="290"/>
      <c r="L31" s="290"/>
      <c r="M31" s="290"/>
      <c r="N31" s="291">
        <v>43221</v>
      </c>
      <c r="O31" s="292"/>
    </row>
    <row r="32" spans="1:24" ht="16.5" customHeight="1" x14ac:dyDescent="0.25">
      <c r="A32" s="289"/>
      <c r="B32" s="290"/>
      <c r="C32" s="290"/>
      <c r="D32" s="290"/>
      <c r="E32" s="290"/>
      <c r="F32" s="290"/>
      <c r="G32" s="290"/>
      <c r="H32" s="290"/>
      <c r="I32" s="290"/>
      <c r="J32" s="290"/>
      <c r="K32" s="290"/>
      <c r="L32" s="290"/>
      <c r="M32" s="290"/>
      <c r="N32" s="291">
        <v>43252</v>
      </c>
      <c r="O32" s="292"/>
    </row>
    <row r="33" spans="1:17" ht="16.5" customHeight="1" x14ac:dyDescent="0.25">
      <c r="A33" s="289"/>
      <c r="B33" s="290"/>
      <c r="C33" s="290"/>
      <c r="D33" s="290"/>
      <c r="E33" s="290"/>
      <c r="F33" s="290"/>
      <c r="G33" s="290"/>
      <c r="H33" s="290"/>
      <c r="I33" s="290"/>
      <c r="J33" s="290"/>
      <c r="K33" s="290"/>
      <c r="L33" s="290"/>
      <c r="M33" s="290"/>
      <c r="N33" s="291">
        <v>43282</v>
      </c>
      <c r="O33" s="292"/>
    </row>
    <row r="34" spans="1:17" ht="16.5" customHeight="1" x14ac:dyDescent="0.25">
      <c r="A34" s="289"/>
      <c r="B34" s="290"/>
      <c r="C34" s="290"/>
      <c r="D34" s="290"/>
      <c r="E34" s="290"/>
      <c r="F34" s="290"/>
      <c r="G34" s="290"/>
      <c r="H34" s="290"/>
      <c r="I34" s="290"/>
      <c r="J34" s="290"/>
      <c r="K34" s="290"/>
      <c r="L34" s="290"/>
      <c r="M34" s="290"/>
      <c r="N34" s="291">
        <v>43313</v>
      </c>
      <c r="O34" s="292"/>
    </row>
    <row r="35" spans="1:17" ht="16.5" customHeight="1" x14ac:dyDescent="0.25">
      <c r="A35" s="289"/>
      <c r="B35" s="290"/>
      <c r="C35" s="290"/>
      <c r="D35" s="290"/>
      <c r="E35" s="290"/>
      <c r="F35" s="290"/>
      <c r="G35" s="290"/>
      <c r="H35" s="290"/>
      <c r="I35" s="290"/>
      <c r="J35" s="290"/>
      <c r="K35" s="290"/>
      <c r="L35" s="290"/>
      <c r="M35" s="290"/>
      <c r="N35" s="291">
        <v>43344</v>
      </c>
      <c r="O35" s="292"/>
    </row>
    <row r="36" spans="1:17" ht="16.5" customHeight="1" x14ac:dyDescent="0.25">
      <c r="A36" s="289"/>
      <c r="B36" s="290"/>
      <c r="C36" s="290"/>
      <c r="D36" s="290"/>
      <c r="E36" s="290"/>
      <c r="F36" s="290"/>
      <c r="G36" s="290"/>
      <c r="H36" s="290"/>
      <c r="I36" s="290"/>
      <c r="J36" s="290"/>
      <c r="K36" s="290"/>
      <c r="L36" s="290"/>
      <c r="M36" s="290"/>
      <c r="N36" s="291">
        <v>43374</v>
      </c>
      <c r="O36" s="292"/>
    </row>
    <row r="37" spans="1:17" ht="16.5" customHeight="1" x14ac:dyDescent="0.25">
      <c r="A37" s="289"/>
      <c r="B37" s="290"/>
      <c r="C37" s="290"/>
      <c r="D37" s="290"/>
      <c r="E37" s="290"/>
      <c r="F37" s="290"/>
      <c r="G37" s="290"/>
      <c r="H37" s="290"/>
      <c r="I37" s="290"/>
      <c r="J37" s="290"/>
      <c r="K37" s="290"/>
      <c r="L37" s="290"/>
      <c r="M37" s="290"/>
      <c r="N37" s="291">
        <v>43405</v>
      </c>
      <c r="O37" s="292"/>
    </row>
    <row r="38" spans="1:17" ht="16.5" customHeight="1" thickBot="1" x14ac:dyDescent="0.3">
      <c r="A38" s="289"/>
      <c r="B38" s="290"/>
      <c r="C38" s="290"/>
      <c r="D38" s="290"/>
      <c r="E38" s="290"/>
      <c r="F38" s="290"/>
      <c r="G38" s="290"/>
      <c r="H38" s="290"/>
      <c r="I38" s="290"/>
      <c r="J38" s="290"/>
      <c r="K38" s="290"/>
      <c r="L38" s="290"/>
      <c r="M38" s="290"/>
      <c r="N38" s="291">
        <v>43435</v>
      </c>
      <c r="O38" s="292"/>
    </row>
    <row r="39" spans="1:17" ht="19.5" customHeight="1" x14ac:dyDescent="0.25">
      <c r="A39" s="285" t="s">
        <v>120</v>
      </c>
      <c r="B39" s="286"/>
      <c r="C39" s="286"/>
      <c r="D39" s="286"/>
      <c r="E39" s="286"/>
      <c r="F39" s="286"/>
      <c r="G39" s="286"/>
      <c r="H39" s="286"/>
      <c r="I39" s="286"/>
      <c r="J39" s="286"/>
      <c r="K39" s="286"/>
      <c r="L39" s="286"/>
      <c r="M39" s="286"/>
      <c r="N39" s="287" t="s">
        <v>54</v>
      </c>
      <c r="O39" s="288"/>
    </row>
    <row r="40" spans="1:17" ht="15" x14ac:dyDescent="0.25">
      <c r="A40" s="289"/>
      <c r="B40" s="290"/>
      <c r="C40" s="290"/>
      <c r="D40" s="290"/>
      <c r="E40" s="290"/>
      <c r="F40" s="290"/>
      <c r="G40" s="290"/>
      <c r="H40" s="290"/>
      <c r="I40" s="290"/>
      <c r="J40" s="290"/>
      <c r="K40" s="290"/>
      <c r="L40" s="290"/>
      <c r="M40" s="290"/>
      <c r="N40" s="293"/>
      <c r="O40" s="294"/>
    </row>
    <row r="41" spans="1:17" ht="15.75" thickBot="1" x14ac:dyDescent="0.3">
      <c r="A41" s="282"/>
      <c r="B41" s="283"/>
      <c r="C41" s="283"/>
      <c r="D41" s="283"/>
      <c r="E41" s="283"/>
      <c r="F41" s="283"/>
      <c r="G41" s="283"/>
      <c r="H41" s="283"/>
      <c r="I41" s="283"/>
      <c r="J41" s="283"/>
      <c r="K41" s="283"/>
      <c r="L41" s="283"/>
      <c r="M41" s="283"/>
      <c r="N41" s="283"/>
      <c r="O41" s="284"/>
    </row>
    <row r="42" spans="1:17" ht="6" customHeight="1" x14ac:dyDescent="0.25">
      <c r="A42" s="203"/>
      <c r="B42" s="203"/>
      <c r="C42" s="203"/>
      <c r="D42" s="203"/>
      <c r="E42" s="203"/>
      <c r="F42" s="203"/>
      <c r="G42" s="203"/>
      <c r="H42" s="203"/>
      <c r="I42" s="203"/>
      <c r="J42" s="203"/>
      <c r="K42" s="203"/>
      <c r="L42" s="203"/>
      <c r="M42" s="203"/>
      <c r="N42" s="203"/>
      <c r="O42" s="203"/>
    </row>
    <row r="44" spans="1:17" ht="14.25" x14ac:dyDescent="0.2">
      <c r="Q44" s="74" t="s">
        <v>76</v>
      </c>
    </row>
    <row r="45" spans="1:17" ht="14.25" x14ac:dyDescent="0.2">
      <c r="Q45" s="74" t="s">
        <v>77</v>
      </c>
    </row>
    <row r="46" spans="1:17" ht="14.25" x14ac:dyDescent="0.2">
      <c r="Q46" s="74" t="s">
        <v>78</v>
      </c>
    </row>
    <row r="47" spans="1:17" ht="14.25" x14ac:dyDescent="0.2">
      <c r="Q47" s="74" t="s">
        <v>79</v>
      </c>
    </row>
    <row r="48" spans="1:17" ht="14.25" x14ac:dyDescent="0.2">
      <c r="Q48" s="74" t="s">
        <v>80</v>
      </c>
    </row>
    <row r="49" spans="17:17" ht="14.25" x14ac:dyDescent="0.2">
      <c r="Q49" s="74" t="s">
        <v>81</v>
      </c>
    </row>
    <row r="50" spans="17:17" ht="14.25" x14ac:dyDescent="0.2">
      <c r="Q50" s="74" t="s">
        <v>82</v>
      </c>
    </row>
    <row r="51" spans="17:17" ht="14.25" x14ac:dyDescent="0.2">
      <c r="Q51" s="74" t="s">
        <v>83</v>
      </c>
    </row>
    <row r="52" spans="17:17" ht="14.25" x14ac:dyDescent="0.2">
      <c r="Q52" s="74" t="s">
        <v>84</v>
      </c>
    </row>
    <row r="53" spans="17:17" ht="14.25" x14ac:dyDescent="0.2">
      <c r="Q53" s="74" t="s">
        <v>85</v>
      </c>
    </row>
    <row r="54" spans="17:17" ht="14.25" x14ac:dyDescent="0.2">
      <c r="Q54" s="74" t="s">
        <v>86</v>
      </c>
    </row>
    <row r="55" spans="17:17" ht="14.25" x14ac:dyDescent="0.2">
      <c r="Q55" s="74" t="s">
        <v>87</v>
      </c>
    </row>
    <row r="56" spans="17:17" ht="14.25" x14ac:dyDescent="0.2">
      <c r="Q56" s="74" t="s">
        <v>88</v>
      </c>
    </row>
    <row r="58" spans="17:17" x14ac:dyDescent="0.25">
      <c r="Q58" s="75">
        <v>0.85</v>
      </c>
    </row>
    <row r="59" spans="17:17" x14ac:dyDescent="0.25">
      <c r="Q59" s="75">
        <v>0.9</v>
      </c>
    </row>
  </sheetData>
  <mergeCells count="74">
    <mergeCell ref="A37:M37"/>
    <mergeCell ref="N37:O37"/>
    <mergeCell ref="A38:M38"/>
    <mergeCell ref="N38:O38"/>
    <mergeCell ref="A34:M34"/>
    <mergeCell ref="N34:O34"/>
    <mergeCell ref="A35:M35"/>
    <mergeCell ref="N35:O35"/>
    <mergeCell ref="A36:M36"/>
    <mergeCell ref="N36:O36"/>
    <mergeCell ref="A31:M31"/>
    <mergeCell ref="N31:O31"/>
    <mergeCell ref="A32:M32"/>
    <mergeCell ref="N32:O32"/>
    <mergeCell ref="A33:M33"/>
    <mergeCell ref="N33:O33"/>
    <mergeCell ref="A41:M41"/>
    <mergeCell ref="N41:O41"/>
    <mergeCell ref="A26:M26"/>
    <mergeCell ref="N26:O26"/>
    <mergeCell ref="A27:M27"/>
    <mergeCell ref="N27:O27"/>
    <mergeCell ref="A39:M39"/>
    <mergeCell ref="N39:O39"/>
    <mergeCell ref="A40:M40"/>
    <mergeCell ref="N40:O40"/>
    <mergeCell ref="A28:M28"/>
    <mergeCell ref="N28:O28"/>
    <mergeCell ref="A29:M29"/>
    <mergeCell ref="N29:O29"/>
    <mergeCell ref="A30:M30"/>
    <mergeCell ref="N30:O30"/>
    <mergeCell ref="J9:O9"/>
    <mergeCell ref="A10:O10"/>
    <mergeCell ref="A11:O11"/>
    <mergeCell ref="A12:O12"/>
    <mergeCell ref="A13:O13"/>
    <mergeCell ref="A16:B16"/>
    <mergeCell ref="A17:B17"/>
    <mergeCell ref="A18:A21"/>
    <mergeCell ref="A15:B15"/>
    <mergeCell ref="D22:G22"/>
    <mergeCell ref="D23:G23"/>
    <mergeCell ref="H23:K23"/>
    <mergeCell ref="L23:O23"/>
    <mergeCell ref="N8:O8"/>
    <mergeCell ref="J7:K8"/>
    <mergeCell ref="L7:O7"/>
    <mergeCell ref="L8:M8"/>
    <mergeCell ref="A7:D8"/>
    <mergeCell ref="E7:E8"/>
    <mergeCell ref="F7:G8"/>
    <mergeCell ref="H7:H8"/>
    <mergeCell ref="I7:I8"/>
    <mergeCell ref="A14:B14"/>
    <mergeCell ref="A9:D9"/>
    <mergeCell ref="F9:G9"/>
    <mergeCell ref="L22:O22"/>
    <mergeCell ref="A42:O42"/>
    <mergeCell ref="A1:C2"/>
    <mergeCell ref="D1:O1"/>
    <mergeCell ref="D2:O2"/>
    <mergeCell ref="A6:E6"/>
    <mergeCell ref="G6:O6"/>
    <mergeCell ref="A5:E5"/>
    <mergeCell ref="A3:E3"/>
    <mergeCell ref="F3:O3"/>
    <mergeCell ref="A4:E4"/>
    <mergeCell ref="F4:O4"/>
    <mergeCell ref="F5:O5"/>
    <mergeCell ref="A24:O24"/>
    <mergeCell ref="A25:O25"/>
    <mergeCell ref="H22:K22"/>
    <mergeCell ref="A22:C23"/>
  </mergeCells>
  <dataValidations count="1">
    <dataValidation type="list" allowBlank="1" showInputMessage="1" showErrorMessage="1" sqref="J9:O9">
      <formula1>$Q$44:$Q$56</formula1>
    </dataValidation>
  </dataValidations>
  <pageMargins left="0.39370078740157483" right="0.39370078740157483" top="0.35433070866141736" bottom="0.35433070866141736" header="0" footer="0"/>
  <pageSetup scale="73" orientation="portrait" horizontalDpi="4294967294" verticalDpi="4294967294" r:id="rId1"/>
  <headerFooter alignWithMargins="0">
    <oddFooter>&amp;R&amp;8Diseñado por: Wilson Andrade González</oddFooter>
  </headerFooter>
  <drawing r:id="rId2"/>
  <legacyDrawing r:id="rId3"/>
  <oleObjects>
    <mc:AlternateContent xmlns:mc="http://schemas.openxmlformats.org/markup-compatibility/2006">
      <mc:Choice Requires="x14">
        <oleObject progId="PBrush" shapeId="4098" r:id="rId4">
          <objectPr defaultSize="0" autoPict="0" r:id="rId5">
            <anchor moveWithCells="1" sizeWithCells="1">
              <from>
                <xdr:col>1</xdr:col>
                <xdr:colOff>438150</xdr:colOff>
                <xdr:row>0</xdr:row>
                <xdr:rowOff>38100</xdr:rowOff>
              </from>
              <to>
                <xdr:col>1</xdr:col>
                <xdr:colOff>1314450</xdr:colOff>
                <xdr:row>1</xdr:row>
                <xdr:rowOff>123825</xdr:rowOff>
              </to>
            </anchor>
          </objectPr>
        </oleObject>
      </mc:Choice>
      <mc:Fallback>
        <oleObject progId="PBrush" shapeId="4098"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SET-G. Recursos Humanos</vt:lpstr>
      <vt:lpstr>01</vt:lpstr>
      <vt:lpstr>02</vt:lpstr>
      <vt:lpstr>03</vt:lpstr>
      <vt:lpstr>'SET-G. Recursos Humanos'!Títulos_a_imprimir</vt:lpstr>
    </vt:vector>
  </TitlesOfParts>
  <Company>Windows XP Colossus Edition 2 Reloaded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Colossus User</dc:creator>
  <cp:lastModifiedBy>SUBGERENCIA CESAR</cp:lastModifiedBy>
  <cp:lastPrinted>2015-09-22T21:54:44Z</cp:lastPrinted>
  <dcterms:created xsi:type="dcterms:W3CDTF">2010-03-16T20:37:23Z</dcterms:created>
  <dcterms:modified xsi:type="dcterms:W3CDTF">2018-08-03T15:27:31Z</dcterms:modified>
</cp:coreProperties>
</file>